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6345" windowHeight="4185" activeTab="7"/>
  </bookViews>
  <sheets>
    <sheet name="C" sheetId="1" r:id="rId1"/>
    <sheet name="S" sheetId="2" r:id="rId2"/>
    <sheet name="CT" sheetId="3" r:id="rId3"/>
    <sheet name="Cash" sheetId="4" r:id="rId4"/>
    <sheet name="C_HLC" sheetId="5" r:id="rId5"/>
    <sheet name="S_HLC" sheetId="6" r:id="rId6"/>
    <sheet name="CT_HLC" sheetId="7" r:id="rId7"/>
    <sheet name="C_Vol" sheetId="8" r:id="rId8"/>
  </sheets>
  <definedNames/>
  <calcPr fullCalcOnLoad="1"/>
</workbook>
</file>

<file path=xl/sharedStrings.xml><?xml version="1.0" encoding="utf-8"?>
<sst xmlns="http://schemas.openxmlformats.org/spreadsheetml/2006/main" count="254" uniqueCount="46">
  <si>
    <t>DEC</t>
  </si>
  <si>
    <t>RSI</t>
  </si>
  <si>
    <t>CORN</t>
  </si>
  <si>
    <t>Moving Averages</t>
  </si>
  <si>
    <t>UP</t>
  </si>
  <si>
    <t>DOWN</t>
  </si>
  <si>
    <t>AVG_UP</t>
  </si>
  <si>
    <t>AVG_DOWN</t>
  </si>
  <si>
    <t>SYMBOL</t>
  </si>
  <si>
    <t>SETTLE_DATE</t>
  </si>
  <si>
    <t>OPEN</t>
  </si>
  <si>
    <t>HIGH</t>
  </si>
  <si>
    <t>LOW</t>
  </si>
  <si>
    <t>CLOSE</t>
  </si>
  <si>
    <t>CHANGE</t>
  </si>
  <si>
    <t>PREV_VOL</t>
  </si>
  <si>
    <t>OPEN_INT</t>
  </si>
  <si>
    <t>9_DAY</t>
  </si>
  <si>
    <t>14_DAY</t>
  </si>
  <si>
    <t>CZ00</t>
  </si>
  <si>
    <t>Avg Ups/</t>
  </si>
  <si>
    <t>(Avg Ups+Avg Dns)</t>
  </si>
  <si>
    <t>Convert to Index</t>
  </si>
  <si>
    <t>NOV</t>
  </si>
  <si>
    <t>SOYBEANS</t>
  </si>
  <si>
    <t>SX00</t>
  </si>
  <si>
    <t>Cash Prices for Selected US Markets</t>
  </si>
  <si>
    <t>Corn, No 2</t>
  </si>
  <si>
    <t>Sbeans, #1</t>
  </si>
  <si>
    <t xml:space="preserve">Feeders, </t>
  </si>
  <si>
    <t>Steers</t>
  </si>
  <si>
    <t>Hogs,</t>
  </si>
  <si>
    <t>P. Bellies</t>
  </si>
  <si>
    <t>Wht., #2</t>
  </si>
  <si>
    <t>Ctn, 11/16</t>
  </si>
  <si>
    <t>Yel Cent. Ill</t>
  </si>
  <si>
    <t>Cent. Ill</t>
  </si>
  <si>
    <t>Ok. City</t>
  </si>
  <si>
    <t>Tex.-Okla</t>
  </si>
  <si>
    <t>Ill, S. Minn</t>
  </si>
  <si>
    <t>12-14 Mid US</t>
  </si>
  <si>
    <t>Hard KC</t>
  </si>
  <si>
    <t>L-M Memph</t>
  </si>
  <si>
    <t>COTTON</t>
  </si>
  <si>
    <t>Moving Average</t>
  </si>
  <si>
    <t>CTZ00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</si>
</sst>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.0"/>
    <numFmt numFmtId="166" formatCode="m/d"/>
    <numFmt numFmtId="167" formatCode="0.000"/>
    <numFmt numFmtId="168" formatCode="0.0000"/>
    <numFmt numFmtId="169" formatCode="0.00;[Red]0.00"/>
    <numFmt numFmtId="170" formatCode="0_);[Red]\(0\)"/>
    <numFmt numFmtId="171" formatCode="m/d/yy\ h:mm\ AM/PM"/>
    <numFmt numFmtId="172" formatCode="mm/dd/yy"/>
    <numFmt numFmtId="173" formatCode="&quot;$&quot;#,##0.00;[Red]&quot;$&quot;#,##0.00"/>
    <numFmt numFmtId="174" formatCode="#,##0.00;[Red]#,##0.00"/>
    <numFmt numFmtId="175" formatCode="m/d/yyyy"/>
    <numFmt numFmtId="176" formatCode="mmm\-yy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Courier New"/>
      <family val="0"/>
    </font>
    <font>
      <sz val="10"/>
      <color indexed="12"/>
      <name val="Courier New"/>
      <family val="3"/>
    </font>
    <font>
      <sz val="10"/>
      <name val="Arial Unicode MS"/>
      <family val="0"/>
    </font>
    <font>
      <sz val="9"/>
      <name val="Arial"/>
      <family val="2"/>
    </font>
    <font>
      <sz val="9"/>
      <color indexed="21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40" fontId="0" fillId="0" borderId="0" xfId="0" applyNumberFormat="1" applyAlignment="1">
      <alignment/>
    </xf>
    <xf numFmtId="165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172" fontId="0" fillId="0" borderId="0" xfId="0" applyNumberFormat="1" applyAlignment="1">
      <alignment/>
    </xf>
    <xf numFmtId="2" fontId="5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2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0" fontId="0" fillId="0" borderId="2" xfId="0" applyBorder="1" applyAlignment="1">
      <alignment/>
    </xf>
    <xf numFmtId="172" fontId="5" fillId="0" borderId="2" xfId="0" applyNumberFormat="1" applyFont="1" applyBorder="1" applyAlignment="1">
      <alignment/>
    </xf>
    <xf numFmtId="2" fontId="5" fillId="0" borderId="3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17" fontId="0" fillId="0" borderId="0" xfId="0" applyNumberFormat="1" applyAlignment="1">
      <alignment horizontal="left"/>
    </xf>
    <xf numFmtId="164" fontId="0" fillId="0" borderId="1" xfId="0" applyNumberFormat="1" applyBorder="1" applyAlignment="1">
      <alignment/>
    </xf>
    <xf numFmtId="0" fontId="0" fillId="0" borderId="4" xfId="0" applyBorder="1" applyAlignment="1">
      <alignment/>
    </xf>
    <xf numFmtId="165" fontId="0" fillId="0" borderId="4" xfId="0" applyNumberFormat="1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Corn CBOT: Dec No 2 Yellow</a:t>
            </a:r>
          </a:p>
        </c:rich>
      </c:tx>
      <c:layout>
        <c:manualLayout>
          <c:xMode val="factor"/>
          <c:yMode val="factor"/>
          <c:x val="0.001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45"/>
          <c:w val="0.9505"/>
          <c:h val="0.879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C!$B$5:$B$87</c:f>
              <c:strCache>
                <c:ptCount val="83"/>
                <c:pt idx="0">
                  <c:v>36766</c:v>
                </c:pt>
                <c:pt idx="1">
                  <c:v>36767</c:v>
                </c:pt>
                <c:pt idx="2">
                  <c:v>36768</c:v>
                </c:pt>
                <c:pt idx="3">
                  <c:v>36769</c:v>
                </c:pt>
                <c:pt idx="4">
                  <c:v>36770</c:v>
                </c:pt>
                <c:pt idx="5">
                  <c:v>36773</c:v>
                </c:pt>
                <c:pt idx="6">
                  <c:v>36774</c:v>
                </c:pt>
                <c:pt idx="7">
                  <c:v>36775</c:v>
                </c:pt>
                <c:pt idx="8">
                  <c:v>36776</c:v>
                </c:pt>
                <c:pt idx="9">
                  <c:v>36777</c:v>
                </c:pt>
                <c:pt idx="10">
                  <c:v>36780</c:v>
                </c:pt>
                <c:pt idx="11">
                  <c:v>36781</c:v>
                </c:pt>
                <c:pt idx="12">
                  <c:v>36782</c:v>
                </c:pt>
                <c:pt idx="13">
                  <c:v>36783</c:v>
                </c:pt>
                <c:pt idx="14">
                  <c:v>36784</c:v>
                </c:pt>
                <c:pt idx="15">
                  <c:v>36787</c:v>
                </c:pt>
                <c:pt idx="16">
                  <c:v>36788</c:v>
                </c:pt>
                <c:pt idx="17">
                  <c:v>36789</c:v>
                </c:pt>
                <c:pt idx="18">
                  <c:v>36790</c:v>
                </c:pt>
                <c:pt idx="19">
                  <c:v>36791</c:v>
                </c:pt>
                <c:pt idx="20">
                  <c:v>36794</c:v>
                </c:pt>
                <c:pt idx="21">
                  <c:v>36795</c:v>
                </c:pt>
                <c:pt idx="22">
                  <c:v>36796</c:v>
                </c:pt>
                <c:pt idx="23">
                  <c:v>36797</c:v>
                </c:pt>
                <c:pt idx="24">
                  <c:v>36798</c:v>
                </c:pt>
                <c:pt idx="25">
                  <c:v>36801</c:v>
                </c:pt>
                <c:pt idx="26">
                  <c:v>36802</c:v>
                </c:pt>
                <c:pt idx="27">
                  <c:v>36803</c:v>
                </c:pt>
                <c:pt idx="28">
                  <c:v>36804</c:v>
                </c:pt>
                <c:pt idx="29">
                  <c:v>36805</c:v>
                </c:pt>
                <c:pt idx="30">
                  <c:v>36808</c:v>
                </c:pt>
                <c:pt idx="31">
                  <c:v>36809</c:v>
                </c:pt>
                <c:pt idx="32">
                  <c:v>36810</c:v>
                </c:pt>
                <c:pt idx="33">
                  <c:v>36811</c:v>
                </c:pt>
                <c:pt idx="34">
                  <c:v>36812</c:v>
                </c:pt>
                <c:pt idx="35">
                  <c:v>36815</c:v>
                </c:pt>
                <c:pt idx="36">
                  <c:v>36816</c:v>
                </c:pt>
                <c:pt idx="37">
                  <c:v>36817</c:v>
                </c:pt>
                <c:pt idx="38">
                  <c:v>36818</c:v>
                </c:pt>
                <c:pt idx="39">
                  <c:v>36819</c:v>
                </c:pt>
                <c:pt idx="40">
                  <c:v>36822</c:v>
                </c:pt>
                <c:pt idx="41">
                  <c:v>36823</c:v>
                </c:pt>
                <c:pt idx="42">
                  <c:v>36824</c:v>
                </c:pt>
                <c:pt idx="43">
                  <c:v>36825</c:v>
                </c:pt>
                <c:pt idx="44">
                  <c:v>36826</c:v>
                </c:pt>
                <c:pt idx="45">
                  <c:v>36829</c:v>
                </c:pt>
                <c:pt idx="46">
                  <c:v>36830</c:v>
                </c:pt>
                <c:pt idx="47">
                  <c:v>36831</c:v>
                </c:pt>
                <c:pt idx="48">
                  <c:v>36832</c:v>
                </c:pt>
                <c:pt idx="49">
                  <c:v>36833</c:v>
                </c:pt>
                <c:pt idx="50">
                  <c:v>36836</c:v>
                </c:pt>
                <c:pt idx="51">
                  <c:v>36837</c:v>
                </c:pt>
                <c:pt idx="52">
                  <c:v>36838</c:v>
                </c:pt>
                <c:pt idx="53">
                  <c:v>36839</c:v>
                </c:pt>
                <c:pt idx="54">
                  <c:v>36840</c:v>
                </c:pt>
                <c:pt idx="55">
                  <c:v>36843</c:v>
                </c:pt>
                <c:pt idx="56">
                  <c:v>36844</c:v>
                </c:pt>
                <c:pt idx="57">
                  <c:v>36845</c:v>
                </c:pt>
                <c:pt idx="58">
                  <c:v>36846</c:v>
                </c:pt>
                <c:pt idx="59">
                  <c:v>36847</c:v>
                </c:pt>
                <c:pt idx="60">
                  <c:v>36850</c:v>
                </c:pt>
                <c:pt idx="61">
                  <c:v>36851</c:v>
                </c:pt>
                <c:pt idx="62">
                  <c:v>36852</c:v>
                </c:pt>
                <c:pt idx="63">
                  <c:v>36853</c:v>
                </c:pt>
                <c:pt idx="64">
                  <c:v>36854</c:v>
                </c:pt>
                <c:pt idx="65">
                  <c:v>36857</c:v>
                </c:pt>
                <c:pt idx="66">
                  <c:v>36858</c:v>
                </c:pt>
                <c:pt idx="67">
                  <c:v>36859</c:v>
                </c:pt>
                <c:pt idx="68">
                  <c:v>36860</c:v>
                </c:pt>
                <c:pt idx="69">
                  <c:v>36861</c:v>
                </c:pt>
                <c:pt idx="70">
                  <c:v>36864</c:v>
                </c:pt>
                <c:pt idx="71">
                  <c:v>36865</c:v>
                </c:pt>
                <c:pt idx="72">
                  <c:v>36866</c:v>
                </c:pt>
                <c:pt idx="73">
                  <c:v>36867</c:v>
                </c:pt>
                <c:pt idx="74">
                  <c:v>36868</c:v>
                </c:pt>
                <c:pt idx="75">
                  <c:v>36871</c:v>
                </c:pt>
                <c:pt idx="76">
                  <c:v>36872</c:v>
                </c:pt>
                <c:pt idx="77">
                  <c:v>36873</c:v>
                </c:pt>
                <c:pt idx="78">
                  <c:v>36874</c:v>
                </c:pt>
                <c:pt idx="79">
                  <c:v>36875</c:v>
                </c:pt>
                <c:pt idx="80">
                  <c:v>36878</c:v>
                </c:pt>
                <c:pt idx="81">
                  <c:v>36879</c:v>
                </c:pt>
                <c:pt idx="82">
                  <c:v>36880</c:v>
                </c:pt>
              </c:strCache>
            </c:strRef>
          </c:cat>
          <c:val>
            <c:numRef>
              <c:f>C!$D$5:$D$87</c:f>
              <c:numCache>
                <c:ptCount val="83"/>
                <c:pt idx="0">
                  <c:v>195</c:v>
                </c:pt>
                <c:pt idx="1">
                  <c:v>197.5</c:v>
                </c:pt>
                <c:pt idx="2">
                  <c:v>197</c:v>
                </c:pt>
                <c:pt idx="3">
                  <c:v>196.75</c:v>
                </c:pt>
                <c:pt idx="4">
                  <c:v>195.75</c:v>
                </c:pt>
                <c:pt idx="5">
                  <c:v>195.75</c:v>
                </c:pt>
                <c:pt idx="6">
                  <c:v>199.75</c:v>
                </c:pt>
                <c:pt idx="7">
                  <c:v>196.5</c:v>
                </c:pt>
                <c:pt idx="8">
                  <c:v>194</c:v>
                </c:pt>
                <c:pt idx="9">
                  <c:v>196.5</c:v>
                </c:pt>
                <c:pt idx="10">
                  <c:v>196.25</c:v>
                </c:pt>
                <c:pt idx="11">
                  <c:v>194.25</c:v>
                </c:pt>
                <c:pt idx="12">
                  <c:v>195.25</c:v>
                </c:pt>
                <c:pt idx="13">
                  <c:v>191.25</c:v>
                </c:pt>
                <c:pt idx="14">
                  <c:v>189.5</c:v>
                </c:pt>
                <c:pt idx="15">
                  <c:v>190.5</c:v>
                </c:pt>
                <c:pt idx="16">
                  <c:v>190.5</c:v>
                </c:pt>
                <c:pt idx="17">
                  <c:v>190</c:v>
                </c:pt>
                <c:pt idx="18">
                  <c:v>191</c:v>
                </c:pt>
                <c:pt idx="19">
                  <c:v>195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C!$B$5:$B$87</c:f>
              <c:strCache>
                <c:ptCount val="83"/>
                <c:pt idx="0">
                  <c:v>36766</c:v>
                </c:pt>
                <c:pt idx="1">
                  <c:v>36767</c:v>
                </c:pt>
                <c:pt idx="2">
                  <c:v>36768</c:v>
                </c:pt>
                <c:pt idx="3">
                  <c:v>36769</c:v>
                </c:pt>
                <c:pt idx="4">
                  <c:v>36770</c:v>
                </c:pt>
                <c:pt idx="5">
                  <c:v>36773</c:v>
                </c:pt>
                <c:pt idx="6">
                  <c:v>36774</c:v>
                </c:pt>
                <c:pt idx="7">
                  <c:v>36775</c:v>
                </c:pt>
                <c:pt idx="8">
                  <c:v>36776</c:v>
                </c:pt>
                <c:pt idx="9">
                  <c:v>36777</c:v>
                </c:pt>
                <c:pt idx="10">
                  <c:v>36780</c:v>
                </c:pt>
                <c:pt idx="11">
                  <c:v>36781</c:v>
                </c:pt>
                <c:pt idx="12">
                  <c:v>36782</c:v>
                </c:pt>
                <c:pt idx="13">
                  <c:v>36783</c:v>
                </c:pt>
                <c:pt idx="14">
                  <c:v>36784</c:v>
                </c:pt>
                <c:pt idx="15">
                  <c:v>36787</c:v>
                </c:pt>
                <c:pt idx="16">
                  <c:v>36788</c:v>
                </c:pt>
                <c:pt idx="17">
                  <c:v>36789</c:v>
                </c:pt>
                <c:pt idx="18">
                  <c:v>36790</c:v>
                </c:pt>
                <c:pt idx="19">
                  <c:v>36791</c:v>
                </c:pt>
                <c:pt idx="20">
                  <c:v>36794</c:v>
                </c:pt>
                <c:pt idx="21">
                  <c:v>36795</c:v>
                </c:pt>
                <c:pt idx="22">
                  <c:v>36796</c:v>
                </c:pt>
                <c:pt idx="23">
                  <c:v>36797</c:v>
                </c:pt>
                <c:pt idx="24">
                  <c:v>36798</c:v>
                </c:pt>
                <c:pt idx="25">
                  <c:v>36801</c:v>
                </c:pt>
                <c:pt idx="26">
                  <c:v>36802</c:v>
                </c:pt>
                <c:pt idx="27">
                  <c:v>36803</c:v>
                </c:pt>
                <c:pt idx="28">
                  <c:v>36804</c:v>
                </c:pt>
                <c:pt idx="29">
                  <c:v>36805</c:v>
                </c:pt>
                <c:pt idx="30">
                  <c:v>36808</c:v>
                </c:pt>
                <c:pt idx="31">
                  <c:v>36809</c:v>
                </c:pt>
                <c:pt idx="32">
                  <c:v>36810</c:v>
                </c:pt>
                <c:pt idx="33">
                  <c:v>36811</c:v>
                </c:pt>
                <c:pt idx="34">
                  <c:v>36812</c:v>
                </c:pt>
                <c:pt idx="35">
                  <c:v>36815</c:v>
                </c:pt>
                <c:pt idx="36">
                  <c:v>36816</c:v>
                </c:pt>
                <c:pt idx="37">
                  <c:v>36817</c:v>
                </c:pt>
                <c:pt idx="38">
                  <c:v>36818</c:v>
                </c:pt>
                <c:pt idx="39">
                  <c:v>36819</c:v>
                </c:pt>
                <c:pt idx="40">
                  <c:v>36822</c:v>
                </c:pt>
                <c:pt idx="41">
                  <c:v>36823</c:v>
                </c:pt>
                <c:pt idx="42">
                  <c:v>36824</c:v>
                </c:pt>
                <c:pt idx="43">
                  <c:v>36825</c:v>
                </c:pt>
                <c:pt idx="44">
                  <c:v>36826</c:v>
                </c:pt>
                <c:pt idx="45">
                  <c:v>36829</c:v>
                </c:pt>
                <c:pt idx="46">
                  <c:v>36830</c:v>
                </c:pt>
                <c:pt idx="47">
                  <c:v>36831</c:v>
                </c:pt>
                <c:pt idx="48">
                  <c:v>36832</c:v>
                </c:pt>
                <c:pt idx="49">
                  <c:v>36833</c:v>
                </c:pt>
                <c:pt idx="50">
                  <c:v>36836</c:v>
                </c:pt>
                <c:pt idx="51">
                  <c:v>36837</c:v>
                </c:pt>
                <c:pt idx="52">
                  <c:v>36838</c:v>
                </c:pt>
                <c:pt idx="53">
                  <c:v>36839</c:v>
                </c:pt>
                <c:pt idx="54">
                  <c:v>36840</c:v>
                </c:pt>
                <c:pt idx="55">
                  <c:v>36843</c:v>
                </c:pt>
                <c:pt idx="56">
                  <c:v>36844</c:v>
                </c:pt>
                <c:pt idx="57">
                  <c:v>36845</c:v>
                </c:pt>
                <c:pt idx="58">
                  <c:v>36846</c:v>
                </c:pt>
                <c:pt idx="59">
                  <c:v>36847</c:v>
                </c:pt>
                <c:pt idx="60">
                  <c:v>36850</c:v>
                </c:pt>
                <c:pt idx="61">
                  <c:v>36851</c:v>
                </c:pt>
                <c:pt idx="62">
                  <c:v>36852</c:v>
                </c:pt>
                <c:pt idx="63">
                  <c:v>36853</c:v>
                </c:pt>
                <c:pt idx="64">
                  <c:v>36854</c:v>
                </c:pt>
                <c:pt idx="65">
                  <c:v>36857</c:v>
                </c:pt>
                <c:pt idx="66">
                  <c:v>36858</c:v>
                </c:pt>
                <c:pt idx="67">
                  <c:v>36859</c:v>
                </c:pt>
                <c:pt idx="68">
                  <c:v>36860</c:v>
                </c:pt>
                <c:pt idx="69">
                  <c:v>36861</c:v>
                </c:pt>
                <c:pt idx="70">
                  <c:v>36864</c:v>
                </c:pt>
                <c:pt idx="71">
                  <c:v>36865</c:v>
                </c:pt>
                <c:pt idx="72">
                  <c:v>36866</c:v>
                </c:pt>
                <c:pt idx="73">
                  <c:v>36867</c:v>
                </c:pt>
                <c:pt idx="74">
                  <c:v>36868</c:v>
                </c:pt>
                <c:pt idx="75">
                  <c:v>36871</c:v>
                </c:pt>
                <c:pt idx="76">
                  <c:v>36872</c:v>
                </c:pt>
                <c:pt idx="77">
                  <c:v>36873</c:v>
                </c:pt>
                <c:pt idx="78">
                  <c:v>36874</c:v>
                </c:pt>
                <c:pt idx="79">
                  <c:v>36875</c:v>
                </c:pt>
                <c:pt idx="80">
                  <c:v>36878</c:v>
                </c:pt>
                <c:pt idx="81">
                  <c:v>36879</c:v>
                </c:pt>
                <c:pt idx="82">
                  <c:v>36880</c:v>
                </c:pt>
              </c:strCache>
            </c:strRef>
          </c:cat>
          <c:val>
            <c:numRef>
              <c:f>C!$E$5:$E$87</c:f>
              <c:numCache>
                <c:ptCount val="83"/>
                <c:pt idx="0">
                  <c:v>190</c:v>
                </c:pt>
                <c:pt idx="1">
                  <c:v>193.5</c:v>
                </c:pt>
                <c:pt idx="2">
                  <c:v>193.5</c:v>
                </c:pt>
                <c:pt idx="3">
                  <c:v>193.5</c:v>
                </c:pt>
                <c:pt idx="4">
                  <c:v>194</c:v>
                </c:pt>
                <c:pt idx="5">
                  <c:v>194</c:v>
                </c:pt>
                <c:pt idx="6">
                  <c:v>196</c:v>
                </c:pt>
                <c:pt idx="7">
                  <c:v>193.5</c:v>
                </c:pt>
                <c:pt idx="8">
                  <c:v>192.25</c:v>
                </c:pt>
                <c:pt idx="9">
                  <c:v>194.25</c:v>
                </c:pt>
                <c:pt idx="10">
                  <c:v>194</c:v>
                </c:pt>
                <c:pt idx="11">
                  <c:v>191.5</c:v>
                </c:pt>
                <c:pt idx="12">
                  <c:v>191.25</c:v>
                </c:pt>
                <c:pt idx="13">
                  <c:v>189.5</c:v>
                </c:pt>
                <c:pt idx="14">
                  <c:v>187.5</c:v>
                </c:pt>
                <c:pt idx="15">
                  <c:v>186.75</c:v>
                </c:pt>
                <c:pt idx="16">
                  <c:v>186.75</c:v>
                </c:pt>
                <c:pt idx="17">
                  <c:v>187.5</c:v>
                </c:pt>
                <c:pt idx="18">
                  <c:v>187.25</c:v>
                </c:pt>
                <c:pt idx="19">
                  <c:v>190.25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C!$B$5:$B$87</c:f>
              <c:strCache>
                <c:ptCount val="83"/>
                <c:pt idx="0">
                  <c:v>36766</c:v>
                </c:pt>
                <c:pt idx="1">
                  <c:v>36767</c:v>
                </c:pt>
                <c:pt idx="2">
                  <c:v>36768</c:v>
                </c:pt>
                <c:pt idx="3">
                  <c:v>36769</c:v>
                </c:pt>
                <c:pt idx="4">
                  <c:v>36770</c:v>
                </c:pt>
                <c:pt idx="5">
                  <c:v>36773</c:v>
                </c:pt>
                <c:pt idx="6">
                  <c:v>36774</c:v>
                </c:pt>
                <c:pt idx="7">
                  <c:v>36775</c:v>
                </c:pt>
                <c:pt idx="8">
                  <c:v>36776</c:v>
                </c:pt>
                <c:pt idx="9">
                  <c:v>36777</c:v>
                </c:pt>
                <c:pt idx="10">
                  <c:v>36780</c:v>
                </c:pt>
                <c:pt idx="11">
                  <c:v>36781</c:v>
                </c:pt>
                <c:pt idx="12">
                  <c:v>36782</c:v>
                </c:pt>
                <c:pt idx="13">
                  <c:v>36783</c:v>
                </c:pt>
                <c:pt idx="14">
                  <c:v>36784</c:v>
                </c:pt>
                <c:pt idx="15">
                  <c:v>36787</c:v>
                </c:pt>
                <c:pt idx="16">
                  <c:v>36788</c:v>
                </c:pt>
                <c:pt idx="17">
                  <c:v>36789</c:v>
                </c:pt>
                <c:pt idx="18">
                  <c:v>36790</c:v>
                </c:pt>
                <c:pt idx="19">
                  <c:v>36791</c:v>
                </c:pt>
                <c:pt idx="20">
                  <c:v>36794</c:v>
                </c:pt>
                <c:pt idx="21">
                  <c:v>36795</c:v>
                </c:pt>
                <c:pt idx="22">
                  <c:v>36796</c:v>
                </c:pt>
                <c:pt idx="23">
                  <c:v>36797</c:v>
                </c:pt>
                <c:pt idx="24">
                  <c:v>36798</c:v>
                </c:pt>
                <c:pt idx="25">
                  <c:v>36801</c:v>
                </c:pt>
                <c:pt idx="26">
                  <c:v>36802</c:v>
                </c:pt>
                <c:pt idx="27">
                  <c:v>36803</c:v>
                </c:pt>
                <c:pt idx="28">
                  <c:v>36804</c:v>
                </c:pt>
                <c:pt idx="29">
                  <c:v>36805</c:v>
                </c:pt>
                <c:pt idx="30">
                  <c:v>36808</c:v>
                </c:pt>
                <c:pt idx="31">
                  <c:v>36809</c:v>
                </c:pt>
                <c:pt idx="32">
                  <c:v>36810</c:v>
                </c:pt>
                <c:pt idx="33">
                  <c:v>36811</c:v>
                </c:pt>
                <c:pt idx="34">
                  <c:v>36812</c:v>
                </c:pt>
                <c:pt idx="35">
                  <c:v>36815</c:v>
                </c:pt>
                <c:pt idx="36">
                  <c:v>36816</c:v>
                </c:pt>
                <c:pt idx="37">
                  <c:v>36817</c:v>
                </c:pt>
                <c:pt idx="38">
                  <c:v>36818</c:v>
                </c:pt>
                <c:pt idx="39">
                  <c:v>36819</c:v>
                </c:pt>
                <c:pt idx="40">
                  <c:v>36822</c:v>
                </c:pt>
                <c:pt idx="41">
                  <c:v>36823</c:v>
                </c:pt>
                <c:pt idx="42">
                  <c:v>36824</c:v>
                </c:pt>
                <c:pt idx="43">
                  <c:v>36825</c:v>
                </c:pt>
                <c:pt idx="44">
                  <c:v>36826</c:v>
                </c:pt>
                <c:pt idx="45">
                  <c:v>36829</c:v>
                </c:pt>
                <c:pt idx="46">
                  <c:v>36830</c:v>
                </c:pt>
                <c:pt idx="47">
                  <c:v>36831</c:v>
                </c:pt>
                <c:pt idx="48">
                  <c:v>36832</c:v>
                </c:pt>
                <c:pt idx="49">
                  <c:v>36833</c:v>
                </c:pt>
                <c:pt idx="50">
                  <c:v>36836</c:v>
                </c:pt>
                <c:pt idx="51">
                  <c:v>36837</c:v>
                </c:pt>
                <c:pt idx="52">
                  <c:v>36838</c:v>
                </c:pt>
                <c:pt idx="53">
                  <c:v>36839</c:v>
                </c:pt>
                <c:pt idx="54">
                  <c:v>36840</c:v>
                </c:pt>
                <c:pt idx="55">
                  <c:v>36843</c:v>
                </c:pt>
                <c:pt idx="56">
                  <c:v>36844</c:v>
                </c:pt>
                <c:pt idx="57">
                  <c:v>36845</c:v>
                </c:pt>
                <c:pt idx="58">
                  <c:v>36846</c:v>
                </c:pt>
                <c:pt idx="59">
                  <c:v>36847</c:v>
                </c:pt>
                <c:pt idx="60">
                  <c:v>36850</c:v>
                </c:pt>
                <c:pt idx="61">
                  <c:v>36851</c:v>
                </c:pt>
                <c:pt idx="62">
                  <c:v>36852</c:v>
                </c:pt>
                <c:pt idx="63">
                  <c:v>36853</c:v>
                </c:pt>
                <c:pt idx="64">
                  <c:v>36854</c:v>
                </c:pt>
                <c:pt idx="65">
                  <c:v>36857</c:v>
                </c:pt>
                <c:pt idx="66">
                  <c:v>36858</c:v>
                </c:pt>
                <c:pt idx="67">
                  <c:v>36859</c:v>
                </c:pt>
                <c:pt idx="68">
                  <c:v>36860</c:v>
                </c:pt>
                <c:pt idx="69">
                  <c:v>36861</c:v>
                </c:pt>
                <c:pt idx="70">
                  <c:v>36864</c:v>
                </c:pt>
                <c:pt idx="71">
                  <c:v>36865</c:v>
                </c:pt>
                <c:pt idx="72">
                  <c:v>36866</c:v>
                </c:pt>
                <c:pt idx="73">
                  <c:v>36867</c:v>
                </c:pt>
                <c:pt idx="74">
                  <c:v>36868</c:v>
                </c:pt>
                <c:pt idx="75">
                  <c:v>36871</c:v>
                </c:pt>
                <c:pt idx="76">
                  <c:v>36872</c:v>
                </c:pt>
                <c:pt idx="77">
                  <c:v>36873</c:v>
                </c:pt>
                <c:pt idx="78">
                  <c:v>36874</c:v>
                </c:pt>
                <c:pt idx="79">
                  <c:v>36875</c:v>
                </c:pt>
                <c:pt idx="80">
                  <c:v>36878</c:v>
                </c:pt>
                <c:pt idx="81">
                  <c:v>36879</c:v>
                </c:pt>
                <c:pt idx="82">
                  <c:v>36880</c:v>
                </c:pt>
              </c:strCache>
            </c:strRef>
          </c:cat>
          <c:val>
            <c:numRef>
              <c:f>C!$F$5:$F$87</c:f>
              <c:numCache>
                <c:ptCount val="83"/>
                <c:pt idx="0">
                  <c:v>191.75</c:v>
                </c:pt>
                <c:pt idx="1">
                  <c:v>196.5</c:v>
                </c:pt>
                <c:pt idx="2">
                  <c:v>193.75</c:v>
                </c:pt>
                <c:pt idx="3">
                  <c:v>196.5</c:v>
                </c:pt>
                <c:pt idx="4">
                  <c:v>194.25</c:v>
                </c:pt>
                <c:pt idx="5">
                  <c:v>194.25</c:v>
                </c:pt>
                <c:pt idx="6">
                  <c:v>198</c:v>
                </c:pt>
                <c:pt idx="7">
                  <c:v>193.75</c:v>
                </c:pt>
                <c:pt idx="8">
                  <c:v>193.25</c:v>
                </c:pt>
                <c:pt idx="9">
                  <c:v>195.5</c:v>
                </c:pt>
                <c:pt idx="10">
                  <c:v>196</c:v>
                </c:pt>
                <c:pt idx="11">
                  <c:v>194</c:v>
                </c:pt>
                <c:pt idx="12">
                  <c:v>191.5</c:v>
                </c:pt>
                <c:pt idx="13">
                  <c:v>189.75</c:v>
                </c:pt>
                <c:pt idx="14">
                  <c:v>187.75</c:v>
                </c:pt>
                <c:pt idx="15">
                  <c:v>189.5</c:v>
                </c:pt>
                <c:pt idx="16">
                  <c:v>189.5</c:v>
                </c:pt>
                <c:pt idx="17">
                  <c:v>188</c:v>
                </c:pt>
                <c:pt idx="18">
                  <c:v>190.25</c:v>
                </c:pt>
                <c:pt idx="19">
                  <c:v>194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4531694"/>
        <c:axId val="40785247"/>
      </c:lineChart>
      <c:lineChart>
        <c:grouping val="standard"/>
        <c:varyColors val="0"/>
        <c:ser>
          <c:idx val="3"/>
          <c:order val="3"/>
          <c:tx>
            <c:v>Cash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Cash!$C$4:$C$86</c:f>
              <c:numCache>
                <c:ptCount val="83"/>
                <c:pt idx="0">
                  <c:v>154.5</c:v>
                </c:pt>
                <c:pt idx="1">
                  <c:v>159</c:v>
                </c:pt>
                <c:pt idx="2">
                  <c:v>155.5</c:v>
                </c:pt>
                <c:pt idx="3">
                  <c:v>159</c:v>
                </c:pt>
                <c:pt idx="4">
                  <c:v>156.5</c:v>
                </c:pt>
                <c:pt idx="6">
                  <c:v>159</c:v>
                </c:pt>
                <c:pt idx="7">
                  <c:v>156</c:v>
                </c:pt>
                <c:pt idx="8">
                  <c:v>155.5</c:v>
                </c:pt>
                <c:pt idx="9">
                  <c:v>158.5</c:v>
                </c:pt>
                <c:pt idx="10">
                  <c:v>160.5</c:v>
                </c:pt>
                <c:pt idx="11">
                  <c:v>160.5</c:v>
                </c:pt>
                <c:pt idx="12">
                  <c:v>158</c:v>
                </c:pt>
                <c:pt idx="13">
                  <c:v>156.5</c:v>
                </c:pt>
                <c:pt idx="14">
                  <c:v>154</c:v>
                </c:pt>
                <c:pt idx="15">
                  <c:v>154</c:v>
                </c:pt>
                <c:pt idx="16">
                  <c:v>151</c:v>
                </c:pt>
                <c:pt idx="17">
                  <c:v>152</c:v>
                </c:pt>
                <c:pt idx="18">
                  <c:v>156</c:v>
                </c:pt>
                <c:pt idx="19">
                  <c:v>160.5</c:v>
                </c:pt>
              </c:numCache>
            </c:numRef>
          </c:val>
          <c:smooth val="0"/>
        </c:ser>
        <c:ser>
          <c:idx val="4"/>
          <c:order val="4"/>
          <c:tx>
            <c:v>9 Day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C!$J$5:$J$87</c:f>
              <c:numCache>
                <c:ptCount val="83"/>
                <c:pt idx="8">
                  <c:v>194.84375</c:v>
                </c:pt>
                <c:pt idx="9">
                  <c:v>195.03125</c:v>
                </c:pt>
                <c:pt idx="10">
                  <c:v>194.90625</c:v>
                </c:pt>
                <c:pt idx="11">
                  <c:v>195.1875</c:v>
                </c:pt>
                <c:pt idx="12">
                  <c:v>194.875</c:v>
                </c:pt>
                <c:pt idx="13">
                  <c:v>194.53125</c:v>
                </c:pt>
                <c:pt idx="14">
                  <c:v>193.96875</c:v>
                </c:pt>
                <c:pt idx="15">
                  <c:v>192.6875</c:v>
                </c:pt>
                <c:pt idx="16">
                  <c:v>192.15625</c:v>
                </c:pt>
                <c:pt idx="17">
                  <c:v>191.6875</c:v>
                </c:pt>
                <c:pt idx="18">
                  <c:v>190.75</c:v>
                </c:pt>
                <c:pt idx="19">
                  <c:v>190.03125</c:v>
                </c:pt>
              </c:numCache>
            </c:numRef>
          </c:val>
          <c:smooth val="0"/>
        </c:ser>
        <c:ser>
          <c:idx val="5"/>
          <c:order val="5"/>
          <c:tx>
            <c:v>14 Day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C!$K$5:$K$87</c:f>
              <c:numCache>
                <c:ptCount val="83"/>
                <c:pt idx="13">
                  <c:v>194.19642857142858</c:v>
                </c:pt>
                <c:pt idx="14">
                  <c:v>193.91071428571428</c:v>
                </c:pt>
                <c:pt idx="15">
                  <c:v>193.41071428571428</c:v>
                </c:pt>
                <c:pt idx="16">
                  <c:v>193.10714285714286</c:v>
                </c:pt>
                <c:pt idx="17">
                  <c:v>192.5</c:v>
                </c:pt>
                <c:pt idx="18">
                  <c:v>192.21428571428572</c:v>
                </c:pt>
                <c:pt idx="19">
                  <c:v>192.19642857142858</c:v>
                </c:pt>
              </c:numCache>
            </c:numRef>
          </c:val>
          <c:smooth val="0"/>
        </c:ser>
        <c:axId val="31522904"/>
        <c:axId val="15270681"/>
      </c:lineChart>
      <c:dateAx>
        <c:axId val="45316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785247"/>
        <c:crosses val="autoZero"/>
        <c:auto val="0"/>
        <c:noMultiLvlLbl val="0"/>
      </c:dateAx>
      <c:valAx>
        <c:axId val="40785247"/>
        <c:scaling>
          <c:orientation val="minMax"/>
          <c:max val="250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Cents/Bu.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;[Red]\(0\)" sourceLinked="0"/>
        <c:majorTickMark val="in"/>
        <c:minorTickMark val="none"/>
        <c:tickLblPos val="nextTo"/>
        <c:crossAx val="4531694"/>
        <c:crossesAt val="1"/>
        <c:crossBetween val="between"/>
        <c:dispUnits/>
      </c:valAx>
      <c:dateAx>
        <c:axId val="31522904"/>
        <c:scaling>
          <c:orientation val="minMax"/>
        </c:scaling>
        <c:axPos val="b"/>
        <c:delete val="1"/>
        <c:majorTickMark val="in"/>
        <c:minorTickMark val="none"/>
        <c:tickLblPos val="nextTo"/>
        <c:crossAx val="15270681"/>
        <c:crosses val="autoZero"/>
        <c:auto val="0"/>
        <c:noMultiLvlLbl val="0"/>
      </c:dateAx>
      <c:valAx>
        <c:axId val="15270681"/>
        <c:scaling>
          <c:orientation val="minMax"/>
          <c:max val="250"/>
          <c:min val="150"/>
        </c:scaling>
        <c:axPos val="l"/>
        <c:delete val="0"/>
        <c:numFmt formatCode="0" sourceLinked="0"/>
        <c:majorTickMark val="in"/>
        <c:minorTickMark val="none"/>
        <c:tickLblPos val="nextTo"/>
        <c:crossAx val="31522904"/>
        <c:crosses val="max"/>
        <c:crossBetween val="between"/>
        <c:dispUnits/>
        <c:majorUnit val="20"/>
        <c:min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Soybeans CBOT: Dec No 1 Yellow</a:t>
            </a:r>
          </a:p>
        </c:rich>
      </c:tx>
      <c:layout>
        <c:manualLayout>
          <c:xMode val="factor"/>
          <c:yMode val="factor"/>
          <c:x val="0.001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45"/>
          <c:w val="0.9505"/>
          <c:h val="0.879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S!$B$5:$B$87</c:f>
              <c:strCache>
                <c:ptCount val="83"/>
                <c:pt idx="0">
                  <c:v>36766</c:v>
                </c:pt>
                <c:pt idx="1">
                  <c:v>36767</c:v>
                </c:pt>
                <c:pt idx="2">
                  <c:v>36768</c:v>
                </c:pt>
                <c:pt idx="3">
                  <c:v>36769</c:v>
                </c:pt>
                <c:pt idx="4">
                  <c:v>36770</c:v>
                </c:pt>
                <c:pt idx="5">
                  <c:v>36773</c:v>
                </c:pt>
                <c:pt idx="6">
                  <c:v>36774</c:v>
                </c:pt>
                <c:pt idx="7">
                  <c:v>36775</c:v>
                </c:pt>
                <c:pt idx="8">
                  <c:v>36776</c:v>
                </c:pt>
                <c:pt idx="9">
                  <c:v>36777</c:v>
                </c:pt>
                <c:pt idx="10">
                  <c:v>36780</c:v>
                </c:pt>
                <c:pt idx="11">
                  <c:v>36781</c:v>
                </c:pt>
                <c:pt idx="12">
                  <c:v>36782</c:v>
                </c:pt>
                <c:pt idx="13">
                  <c:v>36783</c:v>
                </c:pt>
                <c:pt idx="14">
                  <c:v>36784</c:v>
                </c:pt>
                <c:pt idx="15">
                  <c:v>36787</c:v>
                </c:pt>
                <c:pt idx="16">
                  <c:v>36788</c:v>
                </c:pt>
                <c:pt idx="17">
                  <c:v>36789</c:v>
                </c:pt>
                <c:pt idx="18">
                  <c:v>36790</c:v>
                </c:pt>
                <c:pt idx="19">
                  <c:v>36791</c:v>
                </c:pt>
                <c:pt idx="20">
                  <c:v>36794</c:v>
                </c:pt>
                <c:pt idx="21">
                  <c:v>36795</c:v>
                </c:pt>
                <c:pt idx="22">
                  <c:v>36796</c:v>
                </c:pt>
                <c:pt idx="23">
                  <c:v>36797</c:v>
                </c:pt>
                <c:pt idx="24">
                  <c:v>36798</c:v>
                </c:pt>
                <c:pt idx="25">
                  <c:v>36801</c:v>
                </c:pt>
                <c:pt idx="26">
                  <c:v>36802</c:v>
                </c:pt>
                <c:pt idx="27">
                  <c:v>36803</c:v>
                </c:pt>
                <c:pt idx="28">
                  <c:v>36804</c:v>
                </c:pt>
                <c:pt idx="29">
                  <c:v>36805</c:v>
                </c:pt>
                <c:pt idx="30">
                  <c:v>36808</c:v>
                </c:pt>
                <c:pt idx="31">
                  <c:v>36809</c:v>
                </c:pt>
                <c:pt idx="32">
                  <c:v>36810</c:v>
                </c:pt>
                <c:pt idx="33">
                  <c:v>36811</c:v>
                </c:pt>
                <c:pt idx="34">
                  <c:v>36812</c:v>
                </c:pt>
                <c:pt idx="35">
                  <c:v>36815</c:v>
                </c:pt>
                <c:pt idx="36">
                  <c:v>36816</c:v>
                </c:pt>
                <c:pt idx="37">
                  <c:v>36817</c:v>
                </c:pt>
                <c:pt idx="38">
                  <c:v>36818</c:v>
                </c:pt>
                <c:pt idx="39">
                  <c:v>36819</c:v>
                </c:pt>
                <c:pt idx="40">
                  <c:v>36822</c:v>
                </c:pt>
                <c:pt idx="41">
                  <c:v>36823</c:v>
                </c:pt>
                <c:pt idx="42">
                  <c:v>36824</c:v>
                </c:pt>
                <c:pt idx="43">
                  <c:v>36825</c:v>
                </c:pt>
                <c:pt idx="44">
                  <c:v>36826</c:v>
                </c:pt>
                <c:pt idx="45">
                  <c:v>36829</c:v>
                </c:pt>
                <c:pt idx="46">
                  <c:v>36830</c:v>
                </c:pt>
                <c:pt idx="47">
                  <c:v>36831</c:v>
                </c:pt>
                <c:pt idx="48">
                  <c:v>36832</c:v>
                </c:pt>
                <c:pt idx="49">
                  <c:v>36833</c:v>
                </c:pt>
                <c:pt idx="50">
                  <c:v>36836</c:v>
                </c:pt>
                <c:pt idx="51">
                  <c:v>36837</c:v>
                </c:pt>
                <c:pt idx="52">
                  <c:v>36838</c:v>
                </c:pt>
                <c:pt idx="53">
                  <c:v>36839</c:v>
                </c:pt>
                <c:pt idx="54">
                  <c:v>36840</c:v>
                </c:pt>
                <c:pt idx="55">
                  <c:v>36843</c:v>
                </c:pt>
                <c:pt idx="56">
                  <c:v>36844</c:v>
                </c:pt>
                <c:pt idx="57">
                  <c:v>36845</c:v>
                </c:pt>
                <c:pt idx="58">
                  <c:v>36846</c:v>
                </c:pt>
                <c:pt idx="59">
                  <c:v>36847</c:v>
                </c:pt>
                <c:pt idx="60">
                  <c:v>36850</c:v>
                </c:pt>
                <c:pt idx="61">
                  <c:v>36851</c:v>
                </c:pt>
                <c:pt idx="62">
                  <c:v>36852</c:v>
                </c:pt>
                <c:pt idx="63">
                  <c:v>36853</c:v>
                </c:pt>
                <c:pt idx="64">
                  <c:v>36854</c:v>
                </c:pt>
                <c:pt idx="65">
                  <c:v>36857</c:v>
                </c:pt>
                <c:pt idx="66">
                  <c:v>36858</c:v>
                </c:pt>
                <c:pt idx="67">
                  <c:v>36859</c:v>
                </c:pt>
                <c:pt idx="68">
                  <c:v>36860</c:v>
                </c:pt>
                <c:pt idx="69">
                  <c:v>36861</c:v>
                </c:pt>
                <c:pt idx="70">
                  <c:v>36864</c:v>
                </c:pt>
                <c:pt idx="71">
                  <c:v>36865</c:v>
                </c:pt>
                <c:pt idx="72">
                  <c:v>36866</c:v>
                </c:pt>
                <c:pt idx="73">
                  <c:v>36867</c:v>
                </c:pt>
                <c:pt idx="74">
                  <c:v>36868</c:v>
                </c:pt>
                <c:pt idx="75">
                  <c:v>36871</c:v>
                </c:pt>
                <c:pt idx="76">
                  <c:v>36872</c:v>
                </c:pt>
                <c:pt idx="77">
                  <c:v>36873</c:v>
                </c:pt>
                <c:pt idx="78">
                  <c:v>36874</c:v>
                </c:pt>
                <c:pt idx="79">
                  <c:v>36875</c:v>
                </c:pt>
                <c:pt idx="80">
                  <c:v>36878</c:v>
                </c:pt>
                <c:pt idx="81">
                  <c:v>36879</c:v>
                </c:pt>
                <c:pt idx="82">
                  <c:v>36880</c:v>
                </c:pt>
              </c:strCache>
            </c:strRef>
          </c:cat>
          <c:val>
            <c:numRef>
              <c:f>S!$D$5:$D$87</c:f>
              <c:numCache>
                <c:ptCount val="83"/>
                <c:pt idx="0">
                  <c:v>482</c:v>
                </c:pt>
                <c:pt idx="1">
                  <c:v>496</c:v>
                </c:pt>
                <c:pt idx="2">
                  <c:v>499</c:v>
                </c:pt>
                <c:pt idx="3">
                  <c:v>505.5</c:v>
                </c:pt>
                <c:pt idx="4">
                  <c:v>508</c:v>
                </c:pt>
                <c:pt idx="5">
                  <c:v>508</c:v>
                </c:pt>
                <c:pt idx="6">
                  <c:v>515.5</c:v>
                </c:pt>
                <c:pt idx="7">
                  <c:v>509</c:v>
                </c:pt>
                <c:pt idx="8">
                  <c:v>495.5</c:v>
                </c:pt>
                <c:pt idx="9">
                  <c:v>505.5</c:v>
                </c:pt>
                <c:pt idx="10">
                  <c:v>506.75</c:v>
                </c:pt>
                <c:pt idx="11">
                  <c:v>508.5</c:v>
                </c:pt>
                <c:pt idx="12">
                  <c:v>508</c:v>
                </c:pt>
                <c:pt idx="13">
                  <c:v>497.5</c:v>
                </c:pt>
                <c:pt idx="14">
                  <c:v>491</c:v>
                </c:pt>
                <c:pt idx="15">
                  <c:v>490.5</c:v>
                </c:pt>
                <c:pt idx="16">
                  <c:v>490.5</c:v>
                </c:pt>
                <c:pt idx="17">
                  <c:v>495.5</c:v>
                </c:pt>
                <c:pt idx="18">
                  <c:v>495.25</c:v>
                </c:pt>
                <c:pt idx="19">
                  <c:v>499.5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S!$B$5:$B$87</c:f>
              <c:strCache>
                <c:ptCount val="83"/>
                <c:pt idx="0">
                  <c:v>36766</c:v>
                </c:pt>
                <c:pt idx="1">
                  <c:v>36767</c:v>
                </c:pt>
                <c:pt idx="2">
                  <c:v>36768</c:v>
                </c:pt>
                <c:pt idx="3">
                  <c:v>36769</c:v>
                </c:pt>
                <c:pt idx="4">
                  <c:v>36770</c:v>
                </c:pt>
                <c:pt idx="5">
                  <c:v>36773</c:v>
                </c:pt>
                <c:pt idx="6">
                  <c:v>36774</c:v>
                </c:pt>
                <c:pt idx="7">
                  <c:v>36775</c:v>
                </c:pt>
                <c:pt idx="8">
                  <c:v>36776</c:v>
                </c:pt>
                <c:pt idx="9">
                  <c:v>36777</c:v>
                </c:pt>
                <c:pt idx="10">
                  <c:v>36780</c:v>
                </c:pt>
                <c:pt idx="11">
                  <c:v>36781</c:v>
                </c:pt>
                <c:pt idx="12">
                  <c:v>36782</c:v>
                </c:pt>
                <c:pt idx="13">
                  <c:v>36783</c:v>
                </c:pt>
                <c:pt idx="14">
                  <c:v>36784</c:v>
                </c:pt>
                <c:pt idx="15">
                  <c:v>36787</c:v>
                </c:pt>
                <c:pt idx="16">
                  <c:v>36788</c:v>
                </c:pt>
                <c:pt idx="17">
                  <c:v>36789</c:v>
                </c:pt>
                <c:pt idx="18">
                  <c:v>36790</c:v>
                </c:pt>
                <c:pt idx="19">
                  <c:v>36791</c:v>
                </c:pt>
                <c:pt idx="20">
                  <c:v>36794</c:v>
                </c:pt>
                <c:pt idx="21">
                  <c:v>36795</c:v>
                </c:pt>
                <c:pt idx="22">
                  <c:v>36796</c:v>
                </c:pt>
                <c:pt idx="23">
                  <c:v>36797</c:v>
                </c:pt>
                <c:pt idx="24">
                  <c:v>36798</c:v>
                </c:pt>
                <c:pt idx="25">
                  <c:v>36801</c:v>
                </c:pt>
                <c:pt idx="26">
                  <c:v>36802</c:v>
                </c:pt>
                <c:pt idx="27">
                  <c:v>36803</c:v>
                </c:pt>
                <c:pt idx="28">
                  <c:v>36804</c:v>
                </c:pt>
                <c:pt idx="29">
                  <c:v>36805</c:v>
                </c:pt>
                <c:pt idx="30">
                  <c:v>36808</c:v>
                </c:pt>
                <c:pt idx="31">
                  <c:v>36809</c:v>
                </c:pt>
                <c:pt idx="32">
                  <c:v>36810</c:v>
                </c:pt>
                <c:pt idx="33">
                  <c:v>36811</c:v>
                </c:pt>
                <c:pt idx="34">
                  <c:v>36812</c:v>
                </c:pt>
                <c:pt idx="35">
                  <c:v>36815</c:v>
                </c:pt>
                <c:pt idx="36">
                  <c:v>36816</c:v>
                </c:pt>
                <c:pt idx="37">
                  <c:v>36817</c:v>
                </c:pt>
                <c:pt idx="38">
                  <c:v>36818</c:v>
                </c:pt>
                <c:pt idx="39">
                  <c:v>36819</c:v>
                </c:pt>
                <c:pt idx="40">
                  <c:v>36822</c:v>
                </c:pt>
                <c:pt idx="41">
                  <c:v>36823</c:v>
                </c:pt>
                <c:pt idx="42">
                  <c:v>36824</c:v>
                </c:pt>
                <c:pt idx="43">
                  <c:v>36825</c:v>
                </c:pt>
                <c:pt idx="44">
                  <c:v>36826</c:v>
                </c:pt>
                <c:pt idx="45">
                  <c:v>36829</c:v>
                </c:pt>
                <c:pt idx="46">
                  <c:v>36830</c:v>
                </c:pt>
                <c:pt idx="47">
                  <c:v>36831</c:v>
                </c:pt>
                <c:pt idx="48">
                  <c:v>36832</c:v>
                </c:pt>
                <c:pt idx="49">
                  <c:v>36833</c:v>
                </c:pt>
                <c:pt idx="50">
                  <c:v>36836</c:v>
                </c:pt>
                <c:pt idx="51">
                  <c:v>36837</c:v>
                </c:pt>
                <c:pt idx="52">
                  <c:v>36838</c:v>
                </c:pt>
                <c:pt idx="53">
                  <c:v>36839</c:v>
                </c:pt>
                <c:pt idx="54">
                  <c:v>36840</c:v>
                </c:pt>
                <c:pt idx="55">
                  <c:v>36843</c:v>
                </c:pt>
                <c:pt idx="56">
                  <c:v>36844</c:v>
                </c:pt>
                <c:pt idx="57">
                  <c:v>36845</c:v>
                </c:pt>
                <c:pt idx="58">
                  <c:v>36846</c:v>
                </c:pt>
                <c:pt idx="59">
                  <c:v>36847</c:v>
                </c:pt>
                <c:pt idx="60">
                  <c:v>36850</c:v>
                </c:pt>
                <c:pt idx="61">
                  <c:v>36851</c:v>
                </c:pt>
                <c:pt idx="62">
                  <c:v>36852</c:v>
                </c:pt>
                <c:pt idx="63">
                  <c:v>36853</c:v>
                </c:pt>
                <c:pt idx="64">
                  <c:v>36854</c:v>
                </c:pt>
                <c:pt idx="65">
                  <c:v>36857</c:v>
                </c:pt>
                <c:pt idx="66">
                  <c:v>36858</c:v>
                </c:pt>
                <c:pt idx="67">
                  <c:v>36859</c:v>
                </c:pt>
                <c:pt idx="68">
                  <c:v>36860</c:v>
                </c:pt>
                <c:pt idx="69">
                  <c:v>36861</c:v>
                </c:pt>
                <c:pt idx="70">
                  <c:v>36864</c:v>
                </c:pt>
                <c:pt idx="71">
                  <c:v>36865</c:v>
                </c:pt>
                <c:pt idx="72">
                  <c:v>36866</c:v>
                </c:pt>
                <c:pt idx="73">
                  <c:v>36867</c:v>
                </c:pt>
                <c:pt idx="74">
                  <c:v>36868</c:v>
                </c:pt>
                <c:pt idx="75">
                  <c:v>36871</c:v>
                </c:pt>
                <c:pt idx="76">
                  <c:v>36872</c:v>
                </c:pt>
                <c:pt idx="77">
                  <c:v>36873</c:v>
                </c:pt>
                <c:pt idx="78">
                  <c:v>36874</c:v>
                </c:pt>
                <c:pt idx="79">
                  <c:v>36875</c:v>
                </c:pt>
                <c:pt idx="80">
                  <c:v>36878</c:v>
                </c:pt>
                <c:pt idx="81">
                  <c:v>36879</c:v>
                </c:pt>
                <c:pt idx="82">
                  <c:v>36880</c:v>
                </c:pt>
              </c:strCache>
            </c:strRef>
          </c:cat>
          <c:val>
            <c:numRef>
              <c:f>S!$E$5:$E$87</c:f>
              <c:numCache>
                <c:ptCount val="83"/>
                <c:pt idx="0">
                  <c:v>476</c:v>
                </c:pt>
                <c:pt idx="1">
                  <c:v>485</c:v>
                </c:pt>
                <c:pt idx="2">
                  <c:v>492</c:v>
                </c:pt>
                <c:pt idx="3">
                  <c:v>497</c:v>
                </c:pt>
                <c:pt idx="4">
                  <c:v>500.5</c:v>
                </c:pt>
                <c:pt idx="5">
                  <c:v>500.5</c:v>
                </c:pt>
                <c:pt idx="6">
                  <c:v>509.5</c:v>
                </c:pt>
                <c:pt idx="7">
                  <c:v>494.5</c:v>
                </c:pt>
                <c:pt idx="8">
                  <c:v>488</c:v>
                </c:pt>
                <c:pt idx="9">
                  <c:v>496</c:v>
                </c:pt>
                <c:pt idx="10">
                  <c:v>499.5</c:v>
                </c:pt>
                <c:pt idx="11">
                  <c:v>496</c:v>
                </c:pt>
                <c:pt idx="12">
                  <c:v>498</c:v>
                </c:pt>
                <c:pt idx="13">
                  <c:v>490.5</c:v>
                </c:pt>
                <c:pt idx="14">
                  <c:v>482.5</c:v>
                </c:pt>
                <c:pt idx="15">
                  <c:v>482</c:v>
                </c:pt>
                <c:pt idx="16">
                  <c:v>482</c:v>
                </c:pt>
                <c:pt idx="17">
                  <c:v>483</c:v>
                </c:pt>
                <c:pt idx="18">
                  <c:v>485.25</c:v>
                </c:pt>
                <c:pt idx="19">
                  <c:v>492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S!$B$5:$B$87</c:f>
              <c:strCache>
                <c:ptCount val="83"/>
                <c:pt idx="0">
                  <c:v>36766</c:v>
                </c:pt>
                <c:pt idx="1">
                  <c:v>36767</c:v>
                </c:pt>
                <c:pt idx="2">
                  <c:v>36768</c:v>
                </c:pt>
                <c:pt idx="3">
                  <c:v>36769</c:v>
                </c:pt>
                <c:pt idx="4">
                  <c:v>36770</c:v>
                </c:pt>
                <c:pt idx="5">
                  <c:v>36773</c:v>
                </c:pt>
                <c:pt idx="6">
                  <c:v>36774</c:v>
                </c:pt>
                <c:pt idx="7">
                  <c:v>36775</c:v>
                </c:pt>
                <c:pt idx="8">
                  <c:v>36776</c:v>
                </c:pt>
                <c:pt idx="9">
                  <c:v>36777</c:v>
                </c:pt>
                <c:pt idx="10">
                  <c:v>36780</c:v>
                </c:pt>
                <c:pt idx="11">
                  <c:v>36781</c:v>
                </c:pt>
                <c:pt idx="12">
                  <c:v>36782</c:v>
                </c:pt>
                <c:pt idx="13">
                  <c:v>36783</c:v>
                </c:pt>
                <c:pt idx="14">
                  <c:v>36784</c:v>
                </c:pt>
                <c:pt idx="15">
                  <c:v>36787</c:v>
                </c:pt>
                <c:pt idx="16">
                  <c:v>36788</c:v>
                </c:pt>
                <c:pt idx="17">
                  <c:v>36789</c:v>
                </c:pt>
                <c:pt idx="18">
                  <c:v>36790</c:v>
                </c:pt>
                <c:pt idx="19">
                  <c:v>36791</c:v>
                </c:pt>
                <c:pt idx="20">
                  <c:v>36794</c:v>
                </c:pt>
                <c:pt idx="21">
                  <c:v>36795</c:v>
                </c:pt>
                <c:pt idx="22">
                  <c:v>36796</c:v>
                </c:pt>
                <c:pt idx="23">
                  <c:v>36797</c:v>
                </c:pt>
                <c:pt idx="24">
                  <c:v>36798</c:v>
                </c:pt>
                <c:pt idx="25">
                  <c:v>36801</c:v>
                </c:pt>
                <c:pt idx="26">
                  <c:v>36802</c:v>
                </c:pt>
                <c:pt idx="27">
                  <c:v>36803</c:v>
                </c:pt>
                <c:pt idx="28">
                  <c:v>36804</c:v>
                </c:pt>
                <c:pt idx="29">
                  <c:v>36805</c:v>
                </c:pt>
                <c:pt idx="30">
                  <c:v>36808</c:v>
                </c:pt>
                <c:pt idx="31">
                  <c:v>36809</c:v>
                </c:pt>
                <c:pt idx="32">
                  <c:v>36810</c:v>
                </c:pt>
                <c:pt idx="33">
                  <c:v>36811</c:v>
                </c:pt>
                <c:pt idx="34">
                  <c:v>36812</c:v>
                </c:pt>
                <c:pt idx="35">
                  <c:v>36815</c:v>
                </c:pt>
                <c:pt idx="36">
                  <c:v>36816</c:v>
                </c:pt>
                <c:pt idx="37">
                  <c:v>36817</c:v>
                </c:pt>
                <c:pt idx="38">
                  <c:v>36818</c:v>
                </c:pt>
                <c:pt idx="39">
                  <c:v>36819</c:v>
                </c:pt>
                <c:pt idx="40">
                  <c:v>36822</c:v>
                </c:pt>
                <c:pt idx="41">
                  <c:v>36823</c:v>
                </c:pt>
                <c:pt idx="42">
                  <c:v>36824</c:v>
                </c:pt>
                <c:pt idx="43">
                  <c:v>36825</c:v>
                </c:pt>
                <c:pt idx="44">
                  <c:v>36826</c:v>
                </c:pt>
                <c:pt idx="45">
                  <c:v>36829</c:v>
                </c:pt>
                <c:pt idx="46">
                  <c:v>36830</c:v>
                </c:pt>
                <c:pt idx="47">
                  <c:v>36831</c:v>
                </c:pt>
                <c:pt idx="48">
                  <c:v>36832</c:v>
                </c:pt>
                <c:pt idx="49">
                  <c:v>36833</c:v>
                </c:pt>
                <c:pt idx="50">
                  <c:v>36836</c:v>
                </c:pt>
                <c:pt idx="51">
                  <c:v>36837</c:v>
                </c:pt>
                <c:pt idx="52">
                  <c:v>36838</c:v>
                </c:pt>
                <c:pt idx="53">
                  <c:v>36839</c:v>
                </c:pt>
                <c:pt idx="54">
                  <c:v>36840</c:v>
                </c:pt>
                <c:pt idx="55">
                  <c:v>36843</c:v>
                </c:pt>
                <c:pt idx="56">
                  <c:v>36844</c:v>
                </c:pt>
                <c:pt idx="57">
                  <c:v>36845</c:v>
                </c:pt>
                <c:pt idx="58">
                  <c:v>36846</c:v>
                </c:pt>
                <c:pt idx="59">
                  <c:v>36847</c:v>
                </c:pt>
                <c:pt idx="60">
                  <c:v>36850</c:v>
                </c:pt>
                <c:pt idx="61">
                  <c:v>36851</c:v>
                </c:pt>
                <c:pt idx="62">
                  <c:v>36852</c:v>
                </c:pt>
                <c:pt idx="63">
                  <c:v>36853</c:v>
                </c:pt>
                <c:pt idx="64">
                  <c:v>36854</c:v>
                </c:pt>
                <c:pt idx="65">
                  <c:v>36857</c:v>
                </c:pt>
                <c:pt idx="66">
                  <c:v>36858</c:v>
                </c:pt>
                <c:pt idx="67">
                  <c:v>36859</c:v>
                </c:pt>
                <c:pt idx="68">
                  <c:v>36860</c:v>
                </c:pt>
                <c:pt idx="69">
                  <c:v>36861</c:v>
                </c:pt>
                <c:pt idx="70">
                  <c:v>36864</c:v>
                </c:pt>
                <c:pt idx="71">
                  <c:v>36865</c:v>
                </c:pt>
                <c:pt idx="72">
                  <c:v>36866</c:v>
                </c:pt>
                <c:pt idx="73">
                  <c:v>36867</c:v>
                </c:pt>
                <c:pt idx="74">
                  <c:v>36868</c:v>
                </c:pt>
                <c:pt idx="75">
                  <c:v>36871</c:v>
                </c:pt>
                <c:pt idx="76">
                  <c:v>36872</c:v>
                </c:pt>
                <c:pt idx="77">
                  <c:v>36873</c:v>
                </c:pt>
                <c:pt idx="78">
                  <c:v>36874</c:v>
                </c:pt>
                <c:pt idx="79">
                  <c:v>36875</c:v>
                </c:pt>
                <c:pt idx="80">
                  <c:v>36878</c:v>
                </c:pt>
                <c:pt idx="81">
                  <c:v>36879</c:v>
                </c:pt>
                <c:pt idx="82">
                  <c:v>36880</c:v>
                </c:pt>
              </c:strCache>
            </c:strRef>
          </c:cat>
          <c:val>
            <c:numRef>
              <c:f>S!$F$5:$F$87</c:f>
              <c:numCache>
                <c:ptCount val="83"/>
                <c:pt idx="0">
                  <c:v>480.25</c:v>
                </c:pt>
                <c:pt idx="1">
                  <c:v>495.25</c:v>
                </c:pt>
                <c:pt idx="2">
                  <c:v>492.25</c:v>
                </c:pt>
                <c:pt idx="3">
                  <c:v>505</c:v>
                </c:pt>
                <c:pt idx="4">
                  <c:v>503.5</c:v>
                </c:pt>
                <c:pt idx="5">
                  <c:v>503.5</c:v>
                </c:pt>
                <c:pt idx="6">
                  <c:v>512.75</c:v>
                </c:pt>
                <c:pt idx="7">
                  <c:v>495.25</c:v>
                </c:pt>
                <c:pt idx="8">
                  <c:v>490</c:v>
                </c:pt>
                <c:pt idx="9">
                  <c:v>505</c:v>
                </c:pt>
                <c:pt idx="10">
                  <c:v>506</c:v>
                </c:pt>
                <c:pt idx="11">
                  <c:v>505.5</c:v>
                </c:pt>
                <c:pt idx="12">
                  <c:v>499.5</c:v>
                </c:pt>
                <c:pt idx="13">
                  <c:v>491.75</c:v>
                </c:pt>
                <c:pt idx="14">
                  <c:v>483.25</c:v>
                </c:pt>
                <c:pt idx="15">
                  <c:v>488.5</c:v>
                </c:pt>
                <c:pt idx="16">
                  <c:v>488.5</c:v>
                </c:pt>
                <c:pt idx="17">
                  <c:v>487.5</c:v>
                </c:pt>
                <c:pt idx="18">
                  <c:v>491.75</c:v>
                </c:pt>
                <c:pt idx="19">
                  <c:v>496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3218402"/>
        <c:axId val="28965619"/>
      </c:lineChart>
      <c:lineChart>
        <c:grouping val="standard"/>
        <c:varyColors val="0"/>
        <c:ser>
          <c:idx val="3"/>
          <c:order val="3"/>
          <c:tx>
            <c:v>Cash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Cash!$D$4:$D$86</c:f>
              <c:numCache>
                <c:ptCount val="83"/>
                <c:pt idx="0">
                  <c:v>457</c:v>
                </c:pt>
                <c:pt idx="1">
                  <c:v>473.5</c:v>
                </c:pt>
                <c:pt idx="2">
                  <c:v>468</c:v>
                </c:pt>
                <c:pt idx="3">
                  <c:v>479</c:v>
                </c:pt>
                <c:pt idx="4">
                  <c:v>477</c:v>
                </c:pt>
                <c:pt idx="6">
                  <c:v>486</c:v>
                </c:pt>
                <c:pt idx="7">
                  <c:v>469.5</c:v>
                </c:pt>
                <c:pt idx="8">
                  <c:v>463.5</c:v>
                </c:pt>
                <c:pt idx="9">
                  <c:v>479</c:v>
                </c:pt>
                <c:pt idx="10">
                  <c:v>480.5</c:v>
                </c:pt>
                <c:pt idx="11">
                  <c:v>479.5</c:v>
                </c:pt>
                <c:pt idx="12">
                  <c:v>470.5</c:v>
                </c:pt>
                <c:pt idx="13">
                  <c:v>461.5</c:v>
                </c:pt>
                <c:pt idx="14">
                  <c:v>452</c:v>
                </c:pt>
                <c:pt idx="15">
                  <c:v>453.5</c:v>
                </c:pt>
                <c:pt idx="16">
                  <c:v>449</c:v>
                </c:pt>
                <c:pt idx="17">
                  <c:v>453.5</c:v>
                </c:pt>
                <c:pt idx="18">
                  <c:v>462</c:v>
                </c:pt>
                <c:pt idx="19">
                  <c:v>467</c:v>
                </c:pt>
              </c:numCache>
            </c:numRef>
          </c:val>
          <c:smooth val="0"/>
        </c:ser>
        <c:ser>
          <c:idx val="4"/>
          <c:order val="4"/>
          <c:tx>
            <c:v>9 Day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S!$J$5:$J$87</c:f>
              <c:numCache>
                <c:ptCount val="83"/>
                <c:pt idx="8">
                  <c:v>498.46875</c:v>
                </c:pt>
                <c:pt idx="9">
                  <c:v>499.6875</c:v>
                </c:pt>
                <c:pt idx="10">
                  <c:v>500.90625</c:v>
                </c:pt>
                <c:pt idx="11">
                  <c:v>502.625</c:v>
                </c:pt>
                <c:pt idx="12">
                  <c:v>502.6875</c:v>
                </c:pt>
                <c:pt idx="13">
                  <c:v>502.1875</c:v>
                </c:pt>
                <c:pt idx="14">
                  <c:v>500.71875</c:v>
                </c:pt>
                <c:pt idx="15">
                  <c:v>497.03125</c:v>
                </c:pt>
                <c:pt idx="16">
                  <c:v>496.1875</c:v>
                </c:pt>
                <c:pt idx="17">
                  <c:v>496</c:v>
                </c:pt>
                <c:pt idx="18">
                  <c:v>493.8125</c:v>
                </c:pt>
                <c:pt idx="19">
                  <c:v>492.03125</c:v>
                </c:pt>
              </c:numCache>
            </c:numRef>
          </c:val>
          <c:smooth val="0"/>
        </c:ser>
        <c:ser>
          <c:idx val="5"/>
          <c:order val="5"/>
          <c:tx>
            <c:v>14 Day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S!$K$5:$K$87</c:f>
              <c:numCache>
                <c:ptCount val="83"/>
                <c:pt idx="13">
                  <c:v>500.6875</c:v>
                </c:pt>
                <c:pt idx="14">
                  <c:v>495</c:v>
                </c:pt>
                <c:pt idx="15">
                  <c:v>490.75</c:v>
                </c:pt>
                <c:pt idx="16">
                  <c:v>488</c:v>
                </c:pt>
                <c:pt idx="17">
                  <c:v>486.9375</c:v>
                </c:pt>
                <c:pt idx="18">
                  <c:v>489.0625</c:v>
                </c:pt>
                <c:pt idx="19">
                  <c:v>490.9375</c:v>
                </c:pt>
              </c:numCache>
            </c:numRef>
          </c:val>
          <c:smooth val="0"/>
        </c:ser>
        <c:axId val="59363980"/>
        <c:axId val="64513773"/>
      </c:lineChart>
      <c:dateAx>
        <c:axId val="32184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965619"/>
        <c:crosses val="autoZero"/>
        <c:auto val="0"/>
        <c:noMultiLvlLbl val="0"/>
      </c:dateAx>
      <c:valAx>
        <c:axId val="28965619"/>
        <c:scaling>
          <c:orientation val="minMax"/>
          <c:max val="55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Cents/Bu.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;[Red]\(0\)" sourceLinked="0"/>
        <c:majorTickMark val="in"/>
        <c:minorTickMark val="none"/>
        <c:tickLblPos val="nextTo"/>
        <c:crossAx val="3218402"/>
        <c:crossesAt val="1"/>
        <c:crossBetween val="between"/>
        <c:dispUnits/>
      </c:valAx>
      <c:dateAx>
        <c:axId val="59363980"/>
        <c:scaling>
          <c:orientation val="minMax"/>
        </c:scaling>
        <c:axPos val="b"/>
        <c:delete val="1"/>
        <c:majorTickMark val="in"/>
        <c:minorTickMark val="none"/>
        <c:tickLblPos val="nextTo"/>
        <c:crossAx val="64513773"/>
        <c:crosses val="autoZero"/>
        <c:auto val="0"/>
        <c:noMultiLvlLbl val="0"/>
      </c:dateAx>
      <c:valAx>
        <c:axId val="64513773"/>
        <c:scaling>
          <c:orientation val="minMax"/>
          <c:max val="550"/>
          <c:min val="400"/>
        </c:scaling>
        <c:axPos val="l"/>
        <c:delete val="0"/>
        <c:numFmt formatCode="0" sourceLinked="0"/>
        <c:majorTickMark val="in"/>
        <c:minorTickMark val="none"/>
        <c:tickLblPos val="nextTo"/>
        <c:crossAx val="59363980"/>
        <c:crosses val="max"/>
        <c:crossBetween val="between"/>
        <c:dispUnits/>
        <c:majorUnit val="20"/>
        <c:min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Cotton NYBOT: Dec</a:t>
            </a:r>
          </a:p>
        </c:rich>
      </c:tx>
      <c:layout>
        <c:manualLayout>
          <c:xMode val="factor"/>
          <c:yMode val="factor"/>
          <c:x val="0.04"/>
          <c:y val="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45"/>
          <c:w val="0.9505"/>
          <c:h val="0.879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'CT'!$B$5:$B$87</c:f>
              <c:strCache>
                <c:ptCount val="83"/>
                <c:pt idx="0">
                  <c:v>36766</c:v>
                </c:pt>
                <c:pt idx="1">
                  <c:v>36767</c:v>
                </c:pt>
                <c:pt idx="2">
                  <c:v>36768</c:v>
                </c:pt>
                <c:pt idx="3">
                  <c:v>36769</c:v>
                </c:pt>
                <c:pt idx="4">
                  <c:v>36770</c:v>
                </c:pt>
                <c:pt idx="5">
                  <c:v>36773</c:v>
                </c:pt>
                <c:pt idx="6">
                  <c:v>36774</c:v>
                </c:pt>
                <c:pt idx="7">
                  <c:v>36775</c:v>
                </c:pt>
                <c:pt idx="8">
                  <c:v>36776</c:v>
                </c:pt>
                <c:pt idx="9">
                  <c:v>36777</c:v>
                </c:pt>
                <c:pt idx="10">
                  <c:v>36780</c:v>
                </c:pt>
                <c:pt idx="11">
                  <c:v>36781</c:v>
                </c:pt>
                <c:pt idx="12">
                  <c:v>36782</c:v>
                </c:pt>
                <c:pt idx="13">
                  <c:v>36783</c:v>
                </c:pt>
                <c:pt idx="14">
                  <c:v>36784</c:v>
                </c:pt>
                <c:pt idx="15">
                  <c:v>36787</c:v>
                </c:pt>
                <c:pt idx="16">
                  <c:v>36788</c:v>
                </c:pt>
                <c:pt idx="17">
                  <c:v>36789</c:v>
                </c:pt>
                <c:pt idx="18">
                  <c:v>36790</c:v>
                </c:pt>
                <c:pt idx="19">
                  <c:v>36791</c:v>
                </c:pt>
                <c:pt idx="20">
                  <c:v>36794</c:v>
                </c:pt>
                <c:pt idx="21">
                  <c:v>36795</c:v>
                </c:pt>
                <c:pt idx="22">
                  <c:v>36796</c:v>
                </c:pt>
                <c:pt idx="23">
                  <c:v>36797</c:v>
                </c:pt>
                <c:pt idx="24">
                  <c:v>36798</c:v>
                </c:pt>
                <c:pt idx="25">
                  <c:v>36801</c:v>
                </c:pt>
                <c:pt idx="26">
                  <c:v>36802</c:v>
                </c:pt>
                <c:pt idx="27">
                  <c:v>36803</c:v>
                </c:pt>
                <c:pt idx="28">
                  <c:v>36804</c:v>
                </c:pt>
                <c:pt idx="29">
                  <c:v>36805</c:v>
                </c:pt>
                <c:pt idx="30">
                  <c:v>36808</c:v>
                </c:pt>
                <c:pt idx="31">
                  <c:v>36809</c:v>
                </c:pt>
                <c:pt idx="32">
                  <c:v>36810</c:v>
                </c:pt>
                <c:pt idx="33">
                  <c:v>36811</c:v>
                </c:pt>
                <c:pt idx="34">
                  <c:v>36812</c:v>
                </c:pt>
                <c:pt idx="35">
                  <c:v>36815</c:v>
                </c:pt>
                <c:pt idx="36">
                  <c:v>36816</c:v>
                </c:pt>
                <c:pt idx="37">
                  <c:v>36817</c:v>
                </c:pt>
                <c:pt idx="38">
                  <c:v>36818</c:v>
                </c:pt>
                <c:pt idx="39">
                  <c:v>36819</c:v>
                </c:pt>
                <c:pt idx="40">
                  <c:v>36822</c:v>
                </c:pt>
                <c:pt idx="41">
                  <c:v>36823</c:v>
                </c:pt>
              </c:strCache>
            </c:strRef>
          </c:cat>
          <c:val>
            <c:numRef>
              <c:f>'CT'!$D$5:$D$87</c:f>
              <c:numCache>
                <c:ptCount val="83"/>
                <c:pt idx="0">
                  <c:v>67.1</c:v>
                </c:pt>
                <c:pt idx="1">
                  <c:v>67.31</c:v>
                </c:pt>
                <c:pt idx="2">
                  <c:v>67.1</c:v>
                </c:pt>
                <c:pt idx="3">
                  <c:v>66.6</c:v>
                </c:pt>
                <c:pt idx="4">
                  <c:v>65.65</c:v>
                </c:pt>
                <c:pt idx="5">
                  <c:v>65.65</c:v>
                </c:pt>
                <c:pt idx="6">
                  <c:v>66.61</c:v>
                </c:pt>
                <c:pt idx="7">
                  <c:v>67.05</c:v>
                </c:pt>
                <c:pt idx="8">
                  <c:v>66.28</c:v>
                </c:pt>
                <c:pt idx="9">
                  <c:v>66.6</c:v>
                </c:pt>
                <c:pt idx="10">
                  <c:v>66.85</c:v>
                </c:pt>
                <c:pt idx="11">
                  <c:v>65.8</c:v>
                </c:pt>
                <c:pt idx="12">
                  <c:v>64.85</c:v>
                </c:pt>
                <c:pt idx="13">
                  <c:v>64.55</c:v>
                </c:pt>
                <c:pt idx="14">
                  <c:v>65.5</c:v>
                </c:pt>
                <c:pt idx="15">
                  <c:v>64.12</c:v>
                </c:pt>
                <c:pt idx="16">
                  <c:v>64.12</c:v>
                </c:pt>
                <c:pt idx="17">
                  <c:v>63.8</c:v>
                </c:pt>
                <c:pt idx="18">
                  <c:v>64.05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'CT'!$B$5:$B$87</c:f>
              <c:strCache>
                <c:ptCount val="83"/>
                <c:pt idx="0">
                  <c:v>36766</c:v>
                </c:pt>
                <c:pt idx="1">
                  <c:v>36767</c:v>
                </c:pt>
                <c:pt idx="2">
                  <c:v>36768</c:v>
                </c:pt>
                <c:pt idx="3">
                  <c:v>36769</c:v>
                </c:pt>
                <c:pt idx="4">
                  <c:v>36770</c:v>
                </c:pt>
                <c:pt idx="5">
                  <c:v>36773</c:v>
                </c:pt>
                <c:pt idx="6">
                  <c:v>36774</c:v>
                </c:pt>
                <c:pt idx="7">
                  <c:v>36775</c:v>
                </c:pt>
                <c:pt idx="8">
                  <c:v>36776</c:v>
                </c:pt>
                <c:pt idx="9">
                  <c:v>36777</c:v>
                </c:pt>
                <c:pt idx="10">
                  <c:v>36780</c:v>
                </c:pt>
                <c:pt idx="11">
                  <c:v>36781</c:v>
                </c:pt>
                <c:pt idx="12">
                  <c:v>36782</c:v>
                </c:pt>
                <c:pt idx="13">
                  <c:v>36783</c:v>
                </c:pt>
                <c:pt idx="14">
                  <c:v>36784</c:v>
                </c:pt>
                <c:pt idx="15">
                  <c:v>36787</c:v>
                </c:pt>
                <c:pt idx="16">
                  <c:v>36788</c:v>
                </c:pt>
                <c:pt idx="17">
                  <c:v>36789</c:v>
                </c:pt>
                <c:pt idx="18">
                  <c:v>36790</c:v>
                </c:pt>
                <c:pt idx="19">
                  <c:v>36791</c:v>
                </c:pt>
                <c:pt idx="20">
                  <c:v>36794</c:v>
                </c:pt>
                <c:pt idx="21">
                  <c:v>36795</c:v>
                </c:pt>
                <c:pt idx="22">
                  <c:v>36796</c:v>
                </c:pt>
                <c:pt idx="23">
                  <c:v>36797</c:v>
                </c:pt>
                <c:pt idx="24">
                  <c:v>36798</c:v>
                </c:pt>
                <c:pt idx="25">
                  <c:v>36801</c:v>
                </c:pt>
                <c:pt idx="26">
                  <c:v>36802</c:v>
                </c:pt>
                <c:pt idx="27">
                  <c:v>36803</c:v>
                </c:pt>
                <c:pt idx="28">
                  <c:v>36804</c:v>
                </c:pt>
                <c:pt idx="29">
                  <c:v>36805</c:v>
                </c:pt>
                <c:pt idx="30">
                  <c:v>36808</c:v>
                </c:pt>
                <c:pt idx="31">
                  <c:v>36809</c:v>
                </c:pt>
                <c:pt idx="32">
                  <c:v>36810</c:v>
                </c:pt>
                <c:pt idx="33">
                  <c:v>36811</c:v>
                </c:pt>
                <c:pt idx="34">
                  <c:v>36812</c:v>
                </c:pt>
                <c:pt idx="35">
                  <c:v>36815</c:v>
                </c:pt>
                <c:pt idx="36">
                  <c:v>36816</c:v>
                </c:pt>
                <c:pt idx="37">
                  <c:v>36817</c:v>
                </c:pt>
                <c:pt idx="38">
                  <c:v>36818</c:v>
                </c:pt>
                <c:pt idx="39">
                  <c:v>36819</c:v>
                </c:pt>
                <c:pt idx="40">
                  <c:v>36822</c:v>
                </c:pt>
                <c:pt idx="41">
                  <c:v>36823</c:v>
                </c:pt>
              </c:strCache>
            </c:strRef>
          </c:cat>
          <c:val>
            <c:numRef>
              <c:f>'CT'!$E$5:$E$87</c:f>
              <c:numCache>
                <c:ptCount val="83"/>
                <c:pt idx="0">
                  <c:v>65.85</c:v>
                </c:pt>
                <c:pt idx="1">
                  <c:v>66.85</c:v>
                </c:pt>
                <c:pt idx="2">
                  <c:v>66.48</c:v>
                </c:pt>
                <c:pt idx="3">
                  <c:v>65.3</c:v>
                </c:pt>
                <c:pt idx="4">
                  <c:v>64.55</c:v>
                </c:pt>
                <c:pt idx="5">
                  <c:v>64.55</c:v>
                </c:pt>
                <c:pt idx="6">
                  <c:v>65.7</c:v>
                </c:pt>
                <c:pt idx="7">
                  <c:v>65.99</c:v>
                </c:pt>
                <c:pt idx="8">
                  <c:v>65.65</c:v>
                </c:pt>
                <c:pt idx="9">
                  <c:v>65.7</c:v>
                </c:pt>
                <c:pt idx="10">
                  <c:v>66.05</c:v>
                </c:pt>
                <c:pt idx="11">
                  <c:v>64.65</c:v>
                </c:pt>
                <c:pt idx="12">
                  <c:v>63.81</c:v>
                </c:pt>
                <c:pt idx="13">
                  <c:v>63.42</c:v>
                </c:pt>
                <c:pt idx="14">
                  <c:v>63.87</c:v>
                </c:pt>
                <c:pt idx="15">
                  <c:v>63.05</c:v>
                </c:pt>
                <c:pt idx="16">
                  <c:v>63.05</c:v>
                </c:pt>
                <c:pt idx="17">
                  <c:v>62.9</c:v>
                </c:pt>
                <c:pt idx="18">
                  <c:v>63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'CT'!$B$5:$B$87</c:f>
              <c:strCache>
                <c:ptCount val="83"/>
                <c:pt idx="0">
                  <c:v>36766</c:v>
                </c:pt>
                <c:pt idx="1">
                  <c:v>36767</c:v>
                </c:pt>
                <c:pt idx="2">
                  <c:v>36768</c:v>
                </c:pt>
                <c:pt idx="3">
                  <c:v>36769</c:v>
                </c:pt>
                <c:pt idx="4">
                  <c:v>36770</c:v>
                </c:pt>
                <c:pt idx="5">
                  <c:v>36773</c:v>
                </c:pt>
                <c:pt idx="6">
                  <c:v>36774</c:v>
                </c:pt>
                <c:pt idx="7">
                  <c:v>36775</c:v>
                </c:pt>
                <c:pt idx="8">
                  <c:v>36776</c:v>
                </c:pt>
                <c:pt idx="9">
                  <c:v>36777</c:v>
                </c:pt>
                <c:pt idx="10">
                  <c:v>36780</c:v>
                </c:pt>
                <c:pt idx="11">
                  <c:v>36781</c:v>
                </c:pt>
                <c:pt idx="12">
                  <c:v>36782</c:v>
                </c:pt>
                <c:pt idx="13">
                  <c:v>36783</c:v>
                </c:pt>
                <c:pt idx="14">
                  <c:v>36784</c:v>
                </c:pt>
                <c:pt idx="15">
                  <c:v>36787</c:v>
                </c:pt>
                <c:pt idx="16">
                  <c:v>36788</c:v>
                </c:pt>
                <c:pt idx="17">
                  <c:v>36789</c:v>
                </c:pt>
                <c:pt idx="18">
                  <c:v>36790</c:v>
                </c:pt>
                <c:pt idx="19">
                  <c:v>36791</c:v>
                </c:pt>
                <c:pt idx="20">
                  <c:v>36794</c:v>
                </c:pt>
                <c:pt idx="21">
                  <c:v>36795</c:v>
                </c:pt>
                <c:pt idx="22">
                  <c:v>36796</c:v>
                </c:pt>
                <c:pt idx="23">
                  <c:v>36797</c:v>
                </c:pt>
                <c:pt idx="24">
                  <c:v>36798</c:v>
                </c:pt>
                <c:pt idx="25">
                  <c:v>36801</c:v>
                </c:pt>
                <c:pt idx="26">
                  <c:v>36802</c:v>
                </c:pt>
                <c:pt idx="27">
                  <c:v>36803</c:v>
                </c:pt>
                <c:pt idx="28">
                  <c:v>36804</c:v>
                </c:pt>
                <c:pt idx="29">
                  <c:v>36805</c:v>
                </c:pt>
                <c:pt idx="30">
                  <c:v>36808</c:v>
                </c:pt>
                <c:pt idx="31">
                  <c:v>36809</c:v>
                </c:pt>
                <c:pt idx="32">
                  <c:v>36810</c:v>
                </c:pt>
                <c:pt idx="33">
                  <c:v>36811</c:v>
                </c:pt>
                <c:pt idx="34">
                  <c:v>36812</c:v>
                </c:pt>
                <c:pt idx="35">
                  <c:v>36815</c:v>
                </c:pt>
                <c:pt idx="36">
                  <c:v>36816</c:v>
                </c:pt>
                <c:pt idx="37">
                  <c:v>36817</c:v>
                </c:pt>
                <c:pt idx="38">
                  <c:v>36818</c:v>
                </c:pt>
                <c:pt idx="39">
                  <c:v>36819</c:v>
                </c:pt>
                <c:pt idx="40">
                  <c:v>36822</c:v>
                </c:pt>
                <c:pt idx="41">
                  <c:v>36823</c:v>
                </c:pt>
              </c:strCache>
            </c:strRef>
          </c:cat>
          <c:val>
            <c:numRef>
              <c:f>'CT'!$F$5:$F$87</c:f>
              <c:numCache>
                <c:ptCount val="83"/>
                <c:pt idx="0">
                  <c:v>66.81</c:v>
                </c:pt>
                <c:pt idx="1">
                  <c:v>67.17</c:v>
                </c:pt>
                <c:pt idx="2">
                  <c:v>66.63</c:v>
                </c:pt>
                <c:pt idx="3">
                  <c:v>65.35</c:v>
                </c:pt>
                <c:pt idx="4">
                  <c:v>65.56</c:v>
                </c:pt>
                <c:pt idx="5">
                  <c:v>65.56</c:v>
                </c:pt>
                <c:pt idx="6">
                  <c:v>66.48</c:v>
                </c:pt>
                <c:pt idx="7">
                  <c:v>66.28</c:v>
                </c:pt>
                <c:pt idx="8">
                  <c:v>65.94</c:v>
                </c:pt>
                <c:pt idx="9">
                  <c:v>66.47</c:v>
                </c:pt>
                <c:pt idx="10">
                  <c:v>66.48</c:v>
                </c:pt>
                <c:pt idx="11">
                  <c:v>64.86</c:v>
                </c:pt>
                <c:pt idx="12">
                  <c:v>63.97</c:v>
                </c:pt>
                <c:pt idx="13">
                  <c:v>64.48</c:v>
                </c:pt>
                <c:pt idx="14">
                  <c:v>64.45</c:v>
                </c:pt>
                <c:pt idx="15">
                  <c:v>63.18</c:v>
                </c:pt>
                <c:pt idx="16">
                  <c:v>63.18</c:v>
                </c:pt>
                <c:pt idx="17">
                  <c:v>63.15</c:v>
                </c:pt>
                <c:pt idx="18">
                  <c:v>64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43753046"/>
        <c:axId val="58233095"/>
      </c:lineChart>
      <c:lineChart>
        <c:grouping val="standard"/>
        <c:varyColors val="0"/>
        <c:ser>
          <c:idx val="3"/>
          <c:order val="3"/>
          <c:tx>
            <c:v>Cash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Cash!$J$4:$J$86</c:f>
              <c:numCache>
                <c:ptCount val="83"/>
                <c:pt idx="0">
                  <c:v>59.34</c:v>
                </c:pt>
                <c:pt idx="1">
                  <c:v>59.7</c:v>
                </c:pt>
                <c:pt idx="2">
                  <c:v>59.25</c:v>
                </c:pt>
                <c:pt idx="3">
                  <c:v>57.87</c:v>
                </c:pt>
                <c:pt idx="4">
                  <c:v>57.99</c:v>
                </c:pt>
                <c:pt idx="6">
                  <c:v>59.04</c:v>
                </c:pt>
                <c:pt idx="7">
                  <c:v>58.86</c:v>
                </c:pt>
                <c:pt idx="8">
                  <c:v>58.64</c:v>
                </c:pt>
                <c:pt idx="9">
                  <c:v>62.22</c:v>
                </c:pt>
                <c:pt idx="10">
                  <c:v>62.1</c:v>
                </c:pt>
                <c:pt idx="11">
                  <c:v>60.68</c:v>
                </c:pt>
                <c:pt idx="12">
                  <c:v>59.97</c:v>
                </c:pt>
                <c:pt idx="13">
                  <c:v>60.45</c:v>
                </c:pt>
                <c:pt idx="14">
                  <c:v>60.66</c:v>
                </c:pt>
                <c:pt idx="15">
                  <c:v>60.68</c:v>
                </c:pt>
                <c:pt idx="16">
                  <c:v>60.63</c:v>
                </c:pt>
                <c:pt idx="17">
                  <c:v>60.65</c:v>
                </c:pt>
                <c:pt idx="18">
                  <c:v>61.48</c:v>
                </c:pt>
                <c:pt idx="19">
                  <c:v>61.04</c:v>
                </c:pt>
              </c:numCache>
            </c:numRef>
          </c:val>
          <c:smooth val="0"/>
        </c:ser>
        <c:ser>
          <c:idx val="4"/>
          <c:order val="4"/>
          <c:tx>
            <c:v>9 Day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'CT'!$J$5:$J$87</c:f>
              <c:numCache>
                <c:ptCount val="83"/>
                <c:pt idx="8">
                  <c:v>66.23</c:v>
                </c:pt>
                <c:pt idx="9">
                  <c:v>66.12125</c:v>
                </c:pt>
                <c:pt idx="10">
                  <c:v>66.03375</c:v>
                </c:pt>
                <c:pt idx="11">
                  <c:v>66.015</c:v>
                </c:pt>
                <c:pt idx="12">
                  <c:v>65.95375</c:v>
                </c:pt>
                <c:pt idx="13">
                  <c:v>65.75500000000001</c:v>
                </c:pt>
                <c:pt idx="14">
                  <c:v>65.62</c:v>
                </c:pt>
                <c:pt idx="15">
                  <c:v>65.36625000000001</c:v>
                </c:pt>
                <c:pt idx="16">
                  <c:v>64.97875</c:v>
                </c:pt>
                <c:pt idx="17">
                  <c:v>64.63374999999999</c:v>
                </c:pt>
                <c:pt idx="18">
                  <c:v>64.21875</c:v>
                </c:pt>
                <c:pt idx="19">
                  <c:v>63.90875</c:v>
                </c:pt>
                <c:pt idx="20">
                  <c:v>63.77285714285714</c:v>
                </c:pt>
              </c:numCache>
            </c:numRef>
          </c:val>
          <c:smooth val="0"/>
        </c:ser>
        <c:ser>
          <c:idx val="5"/>
          <c:order val="5"/>
          <c:tx>
            <c:v>14 Day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'CT'!$K$5:$K$87</c:f>
              <c:numCache>
                <c:ptCount val="83"/>
                <c:pt idx="13">
                  <c:v>64.9475</c:v>
                </c:pt>
                <c:pt idx="14">
                  <c:v>64.44</c:v>
                </c:pt>
                <c:pt idx="15">
                  <c:v>64.02</c:v>
                </c:pt>
                <c:pt idx="16">
                  <c:v>63.822500000000005</c:v>
                </c:pt>
                <c:pt idx="17">
                  <c:v>63.49</c:v>
                </c:pt>
                <c:pt idx="18">
                  <c:v>63.3775</c:v>
                </c:pt>
                <c:pt idx="19">
                  <c:v>63.44333333333333</c:v>
                </c:pt>
                <c:pt idx="20">
                  <c:v>63.575</c:v>
                </c:pt>
              </c:numCache>
            </c:numRef>
          </c:val>
          <c:smooth val="0"/>
        </c:ser>
        <c:axId val="54335808"/>
        <c:axId val="19260225"/>
      </c:lineChart>
      <c:dateAx>
        <c:axId val="43753046"/>
        <c:scaling>
          <c:orientation val="minMax"/>
          <c:max val="36884"/>
        </c:scaling>
        <c:axPos val="b"/>
        <c:delete val="0"/>
        <c:numFmt formatCode="General" sourceLinked="1"/>
        <c:majorTickMark val="in"/>
        <c:minorTickMark val="none"/>
        <c:tickLblPos val="nextTo"/>
        <c:crossAx val="58233095"/>
        <c:crosses val="autoZero"/>
        <c:auto val="0"/>
        <c:noMultiLvlLbl val="0"/>
      </c:dateAx>
      <c:valAx>
        <c:axId val="58233095"/>
        <c:scaling>
          <c:orientation val="minMax"/>
          <c:max val="72"/>
          <c:min val="5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Cents/Lb.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;[Red]\(0\)" sourceLinked="0"/>
        <c:majorTickMark val="in"/>
        <c:minorTickMark val="none"/>
        <c:tickLblPos val="nextTo"/>
        <c:crossAx val="43753046"/>
        <c:crossesAt val="1"/>
        <c:crossBetween val="between"/>
        <c:dispUnits/>
        <c:majorUnit val="2"/>
      </c:valAx>
      <c:dateAx>
        <c:axId val="54335808"/>
        <c:scaling>
          <c:orientation val="minMax"/>
        </c:scaling>
        <c:axPos val="b"/>
        <c:delete val="1"/>
        <c:majorTickMark val="in"/>
        <c:minorTickMark val="none"/>
        <c:tickLblPos val="nextTo"/>
        <c:crossAx val="19260225"/>
        <c:crosses val="autoZero"/>
        <c:auto val="0"/>
        <c:noMultiLvlLbl val="0"/>
      </c:dateAx>
      <c:valAx>
        <c:axId val="19260225"/>
        <c:scaling>
          <c:orientation val="minMax"/>
          <c:max val="72"/>
          <c:min val="54"/>
        </c:scaling>
        <c:axPos val="l"/>
        <c:delete val="0"/>
        <c:numFmt formatCode="0" sourceLinked="0"/>
        <c:majorTickMark val="in"/>
        <c:minorTickMark val="none"/>
        <c:tickLblPos val="nextTo"/>
        <c:crossAx val="54335808"/>
        <c:crosses val="max"/>
        <c:crossBetween val="between"/>
        <c:dispUnits/>
        <c:majorUnit val="2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Corn: Volume and Open Interest</a:t>
            </a:r>
          </a:p>
        </c:rich>
      </c:tx>
      <c:layout>
        <c:manualLayout>
          <c:xMode val="factor"/>
          <c:yMode val="factor"/>
          <c:x val="0.04"/>
          <c:y val="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0785"/>
          <c:w val="0.95025"/>
          <c:h val="0.8795"/>
        </c:manualLayout>
      </c:layout>
      <c:barChart>
        <c:barDir val="col"/>
        <c:grouping val="clustered"/>
        <c:varyColors val="0"/>
        <c:ser>
          <c:idx val="0"/>
          <c:order val="0"/>
          <c:tx>
            <c:v>Volume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C!$B$5:$B$87</c:f>
              <c:strCache>
                <c:ptCount val="83"/>
                <c:pt idx="0">
                  <c:v>36766</c:v>
                </c:pt>
                <c:pt idx="1">
                  <c:v>36767</c:v>
                </c:pt>
                <c:pt idx="2">
                  <c:v>36768</c:v>
                </c:pt>
                <c:pt idx="3">
                  <c:v>36769</c:v>
                </c:pt>
                <c:pt idx="4">
                  <c:v>36770</c:v>
                </c:pt>
                <c:pt idx="5">
                  <c:v>36773</c:v>
                </c:pt>
                <c:pt idx="6">
                  <c:v>36774</c:v>
                </c:pt>
                <c:pt idx="7">
                  <c:v>36775</c:v>
                </c:pt>
                <c:pt idx="8">
                  <c:v>36776</c:v>
                </c:pt>
                <c:pt idx="9">
                  <c:v>36777</c:v>
                </c:pt>
                <c:pt idx="10">
                  <c:v>36780</c:v>
                </c:pt>
                <c:pt idx="11">
                  <c:v>36781</c:v>
                </c:pt>
                <c:pt idx="12">
                  <c:v>36782</c:v>
                </c:pt>
                <c:pt idx="13">
                  <c:v>36783</c:v>
                </c:pt>
                <c:pt idx="14">
                  <c:v>36784</c:v>
                </c:pt>
                <c:pt idx="15">
                  <c:v>36787</c:v>
                </c:pt>
                <c:pt idx="16">
                  <c:v>36788</c:v>
                </c:pt>
                <c:pt idx="17">
                  <c:v>36789</c:v>
                </c:pt>
                <c:pt idx="18">
                  <c:v>36790</c:v>
                </c:pt>
                <c:pt idx="19">
                  <c:v>36791</c:v>
                </c:pt>
                <c:pt idx="20">
                  <c:v>36794</c:v>
                </c:pt>
                <c:pt idx="21">
                  <c:v>36795</c:v>
                </c:pt>
                <c:pt idx="22">
                  <c:v>36796</c:v>
                </c:pt>
                <c:pt idx="23">
                  <c:v>36797</c:v>
                </c:pt>
                <c:pt idx="24">
                  <c:v>36798</c:v>
                </c:pt>
                <c:pt idx="25">
                  <c:v>36801</c:v>
                </c:pt>
                <c:pt idx="26">
                  <c:v>36802</c:v>
                </c:pt>
                <c:pt idx="27">
                  <c:v>36803</c:v>
                </c:pt>
                <c:pt idx="28">
                  <c:v>36804</c:v>
                </c:pt>
                <c:pt idx="29">
                  <c:v>36805</c:v>
                </c:pt>
                <c:pt idx="30">
                  <c:v>36808</c:v>
                </c:pt>
                <c:pt idx="31">
                  <c:v>36809</c:v>
                </c:pt>
                <c:pt idx="32">
                  <c:v>36810</c:v>
                </c:pt>
                <c:pt idx="33">
                  <c:v>36811</c:v>
                </c:pt>
                <c:pt idx="34">
                  <c:v>36812</c:v>
                </c:pt>
                <c:pt idx="35">
                  <c:v>36815</c:v>
                </c:pt>
                <c:pt idx="36">
                  <c:v>36816</c:v>
                </c:pt>
                <c:pt idx="37">
                  <c:v>36817</c:v>
                </c:pt>
                <c:pt idx="38">
                  <c:v>36818</c:v>
                </c:pt>
                <c:pt idx="39">
                  <c:v>36819</c:v>
                </c:pt>
                <c:pt idx="40">
                  <c:v>36822</c:v>
                </c:pt>
                <c:pt idx="41">
                  <c:v>36823</c:v>
                </c:pt>
                <c:pt idx="42">
                  <c:v>36824</c:v>
                </c:pt>
                <c:pt idx="43">
                  <c:v>36825</c:v>
                </c:pt>
                <c:pt idx="44">
                  <c:v>36826</c:v>
                </c:pt>
                <c:pt idx="45">
                  <c:v>36829</c:v>
                </c:pt>
                <c:pt idx="46">
                  <c:v>36830</c:v>
                </c:pt>
                <c:pt idx="47">
                  <c:v>36831</c:v>
                </c:pt>
                <c:pt idx="48">
                  <c:v>36832</c:v>
                </c:pt>
                <c:pt idx="49">
                  <c:v>36833</c:v>
                </c:pt>
                <c:pt idx="50">
                  <c:v>36836</c:v>
                </c:pt>
                <c:pt idx="51">
                  <c:v>36837</c:v>
                </c:pt>
                <c:pt idx="52">
                  <c:v>36838</c:v>
                </c:pt>
                <c:pt idx="53">
                  <c:v>36839</c:v>
                </c:pt>
                <c:pt idx="54">
                  <c:v>36840</c:v>
                </c:pt>
                <c:pt idx="55">
                  <c:v>36843</c:v>
                </c:pt>
                <c:pt idx="56">
                  <c:v>36844</c:v>
                </c:pt>
                <c:pt idx="57">
                  <c:v>36845</c:v>
                </c:pt>
                <c:pt idx="58">
                  <c:v>36846</c:v>
                </c:pt>
                <c:pt idx="59">
                  <c:v>36847</c:v>
                </c:pt>
                <c:pt idx="60">
                  <c:v>36850</c:v>
                </c:pt>
                <c:pt idx="61">
                  <c:v>36851</c:v>
                </c:pt>
                <c:pt idx="62">
                  <c:v>36852</c:v>
                </c:pt>
                <c:pt idx="63">
                  <c:v>36853</c:v>
                </c:pt>
                <c:pt idx="64">
                  <c:v>36854</c:v>
                </c:pt>
                <c:pt idx="65">
                  <c:v>36857</c:v>
                </c:pt>
                <c:pt idx="66">
                  <c:v>36858</c:v>
                </c:pt>
                <c:pt idx="67">
                  <c:v>36859</c:v>
                </c:pt>
                <c:pt idx="68">
                  <c:v>36860</c:v>
                </c:pt>
                <c:pt idx="69">
                  <c:v>36861</c:v>
                </c:pt>
                <c:pt idx="70">
                  <c:v>36864</c:v>
                </c:pt>
                <c:pt idx="71">
                  <c:v>36865</c:v>
                </c:pt>
                <c:pt idx="72">
                  <c:v>36866</c:v>
                </c:pt>
                <c:pt idx="73">
                  <c:v>36867</c:v>
                </c:pt>
                <c:pt idx="74">
                  <c:v>36868</c:v>
                </c:pt>
                <c:pt idx="75">
                  <c:v>36871</c:v>
                </c:pt>
                <c:pt idx="76">
                  <c:v>36872</c:v>
                </c:pt>
                <c:pt idx="77">
                  <c:v>36873</c:v>
                </c:pt>
                <c:pt idx="78">
                  <c:v>36874</c:v>
                </c:pt>
                <c:pt idx="79">
                  <c:v>36875</c:v>
                </c:pt>
                <c:pt idx="80">
                  <c:v>36878</c:v>
                </c:pt>
                <c:pt idx="81">
                  <c:v>36879</c:v>
                </c:pt>
                <c:pt idx="82">
                  <c:v>36880</c:v>
                </c:pt>
              </c:strCache>
            </c:strRef>
          </c:cat>
          <c:val>
            <c:numRef>
              <c:f>C!$H$5:$H$88</c:f>
              <c:numCache>
                <c:ptCount val="84"/>
                <c:pt idx="0">
                  <c:v>34596</c:v>
                </c:pt>
                <c:pt idx="1">
                  <c:v>0</c:v>
                </c:pt>
                <c:pt idx="2">
                  <c:v>73316</c:v>
                </c:pt>
                <c:pt idx="3">
                  <c:v>0</c:v>
                </c:pt>
                <c:pt idx="4">
                  <c:v>46080</c:v>
                </c:pt>
                <c:pt idx="5">
                  <c:v>46080</c:v>
                </c:pt>
                <c:pt idx="6">
                  <c:v>36226</c:v>
                </c:pt>
                <c:pt idx="7">
                  <c:v>61726</c:v>
                </c:pt>
                <c:pt idx="8">
                  <c:v>43045</c:v>
                </c:pt>
                <c:pt idx="9">
                  <c:v>31159</c:v>
                </c:pt>
                <c:pt idx="10">
                  <c:v>31205</c:v>
                </c:pt>
                <c:pt idx="11">
                  <c:v>28804</c:v>
                </c:pt>
                <c:pt idx="12">
                  <c:v>51692</c:v>
                </c:pt>
                <c:pt idx="13">
                  <c:v>32726</c:v>
                </c:pt>
                <c:pt idx="14">
                  <c:v>33129</c:v>
                </c:pt>
                <c:pt idx="15">
                  <c:v>35121</c:v>
                </c:pt>
                <c:pt idx="16">
                  <c:v>35121</c:v>
                </c:pt>
                <c:pt idx="17">
                  <c:v>28883</c:v>
                </c:pt>
                <c:pt idx="18">
                  <c:v>30136</c:v>
                </c:pt>
                <c:pt idx="19">
                  <c:v>31691</c:v>
                </c:pt>
              </c:numCache>
            </c:numRef>
          </c:val>
        </c:ser>
        <c:axId val="39124298"/>
        <c:axId val="16574363"/>
      </c:barChart>
      <c:lineChart>
        <c:grouping val="standard"/>
        <c:varyColors val="0"/>
        <c:ser>
          <c:idx val="1"/>
          <c:order val="1"/>
          <c:tx>
            <c:v>Open Interest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C!$I$5:$I$87</c:f>
              <c:numCache>
                <c:ptCount val="83"/>
                <c:pt idx="0">
                  <c:v>207350</c:v>
                </c:pt>
                <c:pt idx="1">
                  <c:v>207350</c:v>
                </c:pt>
                <c:pt idx="2">
                  <c:v>216570</c:v>
                </c:pt>
                <c:pt idx="3">
                  <c:v>216570</c:v>
                </c:pt>
                <c:pt idx="4">
                  <c:v>216333</c:v>
                </c:pt>
                <c:pt idx="5">
                  <c:v>216333</c:v>
                </c:pt>
                <c:pt idx="6">
                  <c:v>218925</c:v>
                </c:pt>
                <c:pt idx="7">
                  <c:v>222291</c:v>
                </c:pt>
                <c:pt idx="8">
                  <c:v>220356</c:v>
                </c:pt>
                <c:pt idx="9">
                  <c:v>218285</c:v>
                </c:pt>
                <c:pt idx="10">
                  <c:v>218320</c:v>
                </c:pt>
                <c:pt idx="11">
                  <c:v>218448</c:v>
                </c:pt>
                <c:pt idx="12">
                  <c:v>217958</c:v>
                </c:pt>
                <c:pt idx="13">
                  <c:v>217029</c:v>
                </c:pt>
                <c:pt idx="14">
                  <c:v>215120</c:v>
                </c:pt>
                <c:pt idx="15">
                  <c:v>214605</c:v>
                </c:pt>
                <c:pt idx="16">
                  <c:v>214605</c:v>
                </c:pt>
                <c:pt idx="17">
                  <c:v>211648</c:v>
                </c:pt>
                <c:pt idx="18">
                  <c:v>211185</c:v>
                </c:pt>
                <c:pt idx="19">
                  <c:v>210977</c:v>
                </c:pt>
              </c:numCache>
            </c:numRef>
          </c:val>
          <c:smooth val="0"/>
        </c:ser>
        <c:axId val="14951540"/>
        <c:axId val="346133"/>
      </c:lineChart>
      <c:dateAx>
        <c:axId val="39124298"/>
        <c:scaling>
          <c:orientation val="minMax"/>
          <c:max val="36880"/>
          <c:min val="36766"/>
        </c:scaling>
        <c:axPos val="b"/>
        <c:delete val="0"/>
        <c:numFmt formatCode="General" sourceLinked="1"/>
        <c:majorTickMark val="out"/>
        <c:minorTickMark val="none"/>
        <c:tickLblPos val="nextTo"/>
        <c:crossAx val="16574363"/>
        <c:crossesAt val="0"/>
        <c:auto val="0"/>
        <c:noMultiLvlLbl val="0"/>
      </c:dateAx>
      <c:valAx>
        <c:axId val="16574363"/>
        <c:scaling>
          <c:orientation val="minMax"/>
          <c:max val="250000"/>
          <c:min val="3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Cont.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;[Red]\(0\)" sourceLinked="0"/>
        <c:majorTickMark val="out"/>
        <c:minorTickMark val="none"/>
        <c:tickLblPos val="nextTo"/>
        <c:crossAx val="39124298"/>
        <c:crossesAt val="1"/>
        <c:crossBetween val="midCat"/>
        <c:dispUnits/>
        <c:majorUnit val="20000"/>
      </c:valAx>
      <c:dateAx>
        <c:axId val="14951540"/>
        <c:scaling>
          <c:orientation val="minMax"/>
        </c:scaling>
        <c:axPos val="b"/>
        <c:delete val="1"/>
        <c:majorTickMark val="out"/>
        <c:minorTickMark val="none"/>
        <c:tickLblPos val="nextTo"/>
        <c:crossAx val="346133"/>
        <c:crossesAt val="0"/>
        <c:auto val="0"/>
        <c:noMultiLvlLbl val="0"/>
      </c:dateAx>
      <c:valAx>
        <c:axId val="346133"/>
        <c:scaling>
          <c:orientation val="minMax"/>
          <c:max val="250000"/>
          <c:min val="30000"/>
        </c:scaling>
        <c:axPos val="l"/>
        <c:delete val="0"/>
        <c:numFmt formatCode="General" sourceLinked="1"/>
        <c:majorTickMark val="out"/>
        <c:minorTickMark val="none"/>
        <c:tickLblPos val="nextTo"/>
        <c:crossAx val="14951540"/>
        <c:crosses val="max"/>
        <c:crossBetween val="midCat"/>
        <c:dispUnits/>
        <c:majorUnit val="2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7"/>
  <sheetViews>
    <sheetView zoomScale="75" zoomScaleNormal="75" workbookViewId="0" topLeftCell="A54">
      <selection activeCell="N25" sqref="N25"/>
    </sheetView>
  </sheetViews>
  <sheetFormatPr defaultColWidth="9.140625" defaultRowHeight="12.75"/>
  <sheetData>
    <row r="2" spans="1:16" ht="12.75">
      <c r="A2" t="s">
        <v>0</v>
      </c>
      <c r="C2">
        <f>COUNTA(C5:C106)</f>
        <v>20</v>
      </c>
      <c r="L2" s="1"/>
      <c r="N2" t="s">
        <v>1</v>
      </c>
      <c r="O2" s="23"/>
      <c r="P2" s="23"/>
    </row>
    <row r="3" spans="2:16" ht="12.75">
      <c r="B3" t="s">
        <v>2</v>
      </c>
      <c r="J3" s="1" t="s">
        <v>3</v>
      </c>
      <c r="L3" s="1" t="s">
        <v>4</v>
      </c>
      <c r="M3" t="s">
        <v>5</v>
      </c>
      <c r="N3" t="s">
        <v>6</v>
      </c>
      <c r="O3" s="23" t="s">
        <v>7</v>
      </c>
      <c r="P3" s="23" t="s">
        <v>1</v>
      </c>
    </row>
    <row r="4" spans="1:16" ht="12.75">
      <c r="A4" t="s">
        <v>8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14</v>
      </c>
      <c r="H4" t="s">
        <v>15</v>
      </c>
      <c r="I4" t="s">
        <v>16</v>
      </c>
      <c r="J4" s="1" t="s">
        <v>17</v>
      </c>
      <c r="K4" t="s">
        <v>18</v>
      </c>
      <c r="L4" s="1"/>
      <c r="O4" s="23"/>
      <c r="P4" s="23"/>
    </row>
    <row r="5" spans="1:16" ht="12.75">
      <c r="A5" t="s">
        <v>19</v>
      </c>
      <c r="B5" s="2">
        <v>36766</v>
      </c>
      <c r="C5" s="3">
        <v>194</v>
      </c>
      <c r="D5" s="3">
        <v>195</v>
      </c>
      <c r="E5" s="3">
        <v>190</v>
      </c>
      <c r="F5" s="3">
        <v>191.75</v>
      </c>
      <c r="G5" s="3">
        <v>3</v>
      </c>
      <c r="H5">
        <v>34596</v>
      </c>
      <c r="I5">
        <v>207350</v>
      </c>
      <c r="L5" s="1">
        <v>0</v>
      </c>
      <c r="M5">
        <v>0</v>
      </c>
      <c r="O5" s="23"/>
      <c r="P5" s="23"/>
    </row>
    <row r="6" spans="1:16" ht="12.75">
      <c r="A6" t="s">
        <v>19</v>
      </c>
      <c r="B6" s="2">
        <v>36767</v>
      </c>
      <c r="C6" s="3">
        <v>194.25</v>
      </c>
      <c r="D6" s="3">
        <v>197.5</v>
      </c>
      <c r="E6" s="3">
        <v>193.5</v>
      </c>
      <c r="F6" s="3">
        <v>196.5</v>
      </c>
      <c r="G6" s="3">
        <v>4.75</v>
      </c>
      <c r="H6">
        <v>0</v>
      </c>
      <c r="I6">
        <v>207350</v>
      </c>
      <c r="L6" s="1">
        <f aca="true" t="shared" si="0" ref="L6:L24">IF(F6&gt;F5,F6-F5,0)</f>
        <v>4.75</v>
      </c>
      <c r="M6">
        <f aca="true" t="shared" si="1" ref="M6:M24">IF(F6&lt;F5,F5-F6,0)</f>
        <v>0</v>
      </c>
      <c r="O6" s="23"/>
      <c r="P6" s="23"/>
    </row>
    <row r="7" spans="1:16" ht="12.75">
      <c r="A7" t="s">
        <v>19</v>
      </c>
      <c r="B7" s="2">
        <v>36768</v>
      </c>
      <c r="C7" s="3">
        <v>197</v>
      </c>
      <c r="D7" s="3">
        <v>197</v>
      </c>
      <c r="E7" s="3">
        <v>193.5</v>
      </c>
      <c r="F7" s="3">
        <v>193.75</v>
      </c>
      <c r="G7" s="3">
        <v>-2.75</v>
      </c>
      <c r="H7">
        <v>73316</v>
      </c>
      <c r="I7">
        <v>216570</v>
      </c>
      <c r="L7" s="1">
        <f t="shared" si="0"/>
        <v>0</v>
      </c>
      <c r="M7">
        <f t="shared" si="1"/>
        <v>2.75</v>
      </c>
      <c r="O7" s="23"/>
      <c r="P7" s="23"/>
    </row>
    <row r="8" spans="1:16" ht="12.75">
      <c r="A8" t="s">
        <v>19</v>
      </c>
      <c r="B8" s="2">
        <v>36769</v>
      </c>
      <c r="C8" s="3">
        <v>194.75</v>
      </c>
      <c r="D8" s="3">
        <v>196.75</v>
      </c>
      <c r="E8" s="3">
        <v>193.5</v>
      </c>
      <c r="F8" s="3">
        <v>196.5</v>
      </c>
      <c r="G8" s="3">
        <v>2.75</v>
      </c>
      <c r="H8">
        <v>0</v>
      </c>
      <c r="I8">
        <v>216570</v>
      </c>
      <c r="L8" s="1">
        <f t="shared" si="0"/>
        <v>2.75</v>
      </c>
      <c r="M8">
        <f t="shared" si="1"/>
        <v>0</v>
      </c>
      <c r="O8" s="23"/>
      <c r="P8" s="23"/>
    </row>
    <row r="9" spans="1:16" ht="12.75">
      <c r="A9" t="s">
        <v>19</v>
      </c>
      <c r="B9" s="2">
        <v>36770</v>
      </c>
      <c r="C9" s="3">
        <v>195.75</v>
      </c>
      <c r="D9" s="3">
        <v>195.75</v>
      </c>
      <c r="E9" s="3">
        <v>194</v>
      </c>
      <c r="F9" s="3">
        <v>194.25</v>
      </c>
      <c r="G9" s="3">
        <v>-2.25</v>
      </c>
      <c r="H9">
        <v>46080</v>
      </c>
      <c r="I9">
        <v>216333</v>
      </c>
      <c r="L9" s="1">
        <f t="shared" si="0"/>
        <v>0</v>
      </c>
      <c r="M9">
        <f t="shared" si="1"/>
        <v>2.25</v>
      </c>
      <c r="O9" s="23"/>
      <c r="P9" s="23"/>
    </row>
    <row r="10" spans="1:16" ht="12.75">
      <c r="A10" t="s">
        <v>19</v>
      </c>
      <c r="B10" s="2">
        <v>36773</v>
      </c>
      <c r="C10" s="3">
        <v>195.75</v>
      </c>
      <c r="D10" s="3">
        <v>195.75</v>
      </c>
      <c r="E10" s="3">
        <v>194</v>
      </c>
      <c r="F10" s="3">
        <v>194.25</v>
      </c>
      <c r="G10" s="3">
        <v>-2.25</v>
      </c>
      <c r="H10">
        <v>46080</v>
      </c>
      <c r="I10">
        <v>216333</v>
      </c>
      <c r="L10" s="1">
        <f t="shared" si="0"/>
        <v>0</v>
      </c>
      <c r="M10">
        <f t="shared" si="1"/>
        <v>0</v>
      </c>
      <c r="O10" s="23"/>
      <c r="P10" s="23"/>
    </row>
    <row r="11" spans="1:16" ht="12.75">
      <c r="A11" t="s">
        <v>19</v>
      </c>
      <c r="B11" s="2">
        <v>36774</v>
      </c>
      <c r="C11" s="3">
        <v>197</v>
      </c>
      <c r="D11" s="3">
        <v>199.75</v>
      </c>
      <c r="E11" s="3">
        <v>196</v>
      </c>
      <c r="F11" s="3">
        <v>198</v>
      </c>
      <c r="G11" s="3">
        <v>3.75</v>
      </c>
      <c r="H11">
        <v>36226</v>
      </c>
      <c r="I11">
        <v>218925</v>
      </c>
      <c r="L11" s="1">
        <f t="shared" si="0"/>
        <v>3.75</v>
      </c>
      <c r="M11">
        <f t="shared" si="1"/>
        <v>0</v>
      </c>
      <c r="O11" s="23"/>
      <c r="P11" s="23"/>
    </row>
    <row r="12" spans="1:16" ht="12.75">
      <c r="A12" t="s">
        <v>19</v>
      </c>
      <c r="B12" s="2">
        <v>36775</v>
      </c>
      <c r="C12" s="3">
        <v>196</v>
      </c>
      <c r="D12" s="3">
        <v>196.5</v>
      </c>
      <c r="E12" s="3">
        <v>193.5</v>
      </c>
      <c r="F12" s="3">
        <v>193.75</v>
      </c>
      <c r="G12" s="3">
        <v>-4.25</v>
      </c>
      <c r="H12">
        <v>61726</v>
      </c>
      <c r="I12">
        <v>222291</v>
      </c>
      <c r="L12" s="1">
        <f t="shared" si="0"/>
        <v>0</v>
      </c>
      <c r="M12">
        <f t="shared" si="1"/>
        <v>4.25</v>
      </c>
      <c r="O12" s="23"/>
      <c r="P12" s="23"/>
    </row>
    <row r="13" spans="1:16" ht="12.75">
      <c r="A13" t="s">
        <v>19</v>
      </c>
      <c r="B13" s="2">
        <v>36776</v>
      </c>
      <c r="C13" s="3">
        <v>193</v>
      </c>
      <c r="D13" s="3">
        <v>194</v>
      </c>
      <c r="E13" s="3">
        <v>192.25</v>
      </c>
      <c r="F13" s="3">
        <v>193.25</v>
      </c>
      <c r="G13" s="3">
        <v>-0.5</v>
      </c>
      <c r="H13">
        <v>43045</v>
      </c>
      <c r="I13">
        <v>220356</v>
      </c>
      <c r="J13" s="3">
        <f aca="true" t="shared" si="2" ref="J13:J24">AVERAGE(F5:F12)</f>
        <v>194.84375</v>
      </c>
      <c r="L13" s="1">
        <f t="shared" si="0"/>
        <v>0</v>
      </c>
      <c r="M13">
        <f t="shared" si="1"/>
        <v>0.5</v>
      </c>
      <c r="O13" s="23"/>
      <c r="P13" s="23"/>
    </row>
    <row r="14" spans="1:16" ht="12.75">
      <c r="A14" t="s">
        <v>19</v>
      </c>
      <c r="B14" s="2">
        <v>36777</v>
      </c>
      <c r="C14" s="3">
        <v>194.25</v>
      </c>
      <c r="D14" s="3">
        <v>196.5</v>
      </c>
      <c r="E14" s="3">
        <v>194.25</v>
      </c>
      <c r="F14" s="3">
        <v>195.5</v>
      </c>
      <c r="G14" s="3">
        <v>2.25</v>
      </c>
      <c r="H14">
        <v>31159</v>
      </c>
      <c r="I14">
        <v>218285</v>
      </c>
      <c r="J14" s="3">
        <f t="shared" si="2"/>
        <v>195.03125</v>
      </c>
      <c r="L14" s="1">
        <f t="shared" si="0"/>
        <v>2.25</v>
      </c>
      <c r="M14">
        <f t="shared" si="1"/>
        <v>0</v>
      </c>
      <c r="O14" s="23"/>
      <c r="P14" s="23"/>
    </row>
    <row r="15" spans="1:16" ht="13.5">
      <c r="A15" t="s">
        <v>19</v>
      </c>
      <c r="B15" s="2">
        <v>36780</v>
      </c>
      <c r="C15" s="3">
        <v>194.25</v>
      </c>
      <c r="D15" s="3">
        <v>196.25</v>
      </c>
      <c r="E15" s="3">
        <v>194</v>
      </c>
      <c r="F15" s="3">
        <v>196</v>
      </c>
      <c r="G15" s="3">
        <v>0.5</v>
      </c>
      <c r="H15">
        <v>31205</v>
      </c>
      <c r="I15">
        <v>218320</v>
      </c>
      <c r="J15" s="3">
        <f t="shared" si="2"/>
        <v>194.90625</v>
      </c>
      <c r="L15" s="1">
        <f t="shared" si="0"/>
        <v>0.5</v>
      </c>
      <c r="M15">
        <f t="shared" si="1"/>
        <v>0</v>
      </c>
      <c r="N15" s="4" t="s">
        <v>20</v>
      </c>
      <c r="O15" s="23"/>
      <c r="P15" s="23"/>
    </row>
    <row r="16" spans="1:16" ht="13.5">
      <c r="A16" t="s">
        <v>19</v>
      </c>
      <c r="B16" s="2">
        <v>36781</v>
      </c>
      <c r="C16" s="3">
        <v>193</v>
      </c>
      <c r="D16" s="3">
        <v>194.25</v>
      </c>
      <c r="E16" s="3">
        <v>191.5</v>
      </c>
      <c r="F16" s="3">
        <v>194</v>
      </c>
      <c r="G16" s="3">
        <v>-2</v>
      </c>
      <c r="H16">
        <v>28804</v>
      </c>
      <c r="I16">
        <v>218448</v>
      </c>
      <c r="J16" s="3">
        <f t="shared" si="2"/>
        <v>195.1875</v>
      </c>
      <c r="L16" s="1">
        <f t="shared" si="0"/>
        <v>0</v>
      </c>
      <c r="M16">
        <f t="shared" si="1"/>
        <v>2</v>
      </c>
      <c r="N16" s="4" t="s">
        <v>21</v>
      </c>
      <c r="O16" s="23"/>
      <c r="P16" s="23"/>
    </row>
    <row r="17" spans="1:16" ht="13.5">
      <c r="A17" t="s">
        <v>19</v>
      </c>
      <c r="B17" s="2">
        <v>36782</v>
      </c>
      <c r="C17" s="3">
        <v>195.25</v>
      </c>
      <c r="D17" s="3">
        <v>195.25</v>
      </c>
      <c r="E17" s="3">
        <v>191.25</v>
      </c>
      <c r="F17" s="3">
        <v>191.5</v>
      </c>
      <c r="G17" s="3">
        <v>-2.5</v>
      </c>
      <c r="H17">
        <v>51692</v>
      </c>
      <c r="I17">
        <v>217958</v>
      </c>
      <c r="J17" s="3">
        <f t="shared" si="2"/>
        <v>194.875</v>
      </c>
      <c r="L17" s="1">
        <f t="shared" si="0"/>
        <v>0</v>
      </c>
      <c r="M17">
        <f t="shared" si="1"/>
        <v>2.5</v>
      </c>
      <c r="N17" s="4" t="s">
        <v>22</v>
      </c>
      <c r="O17" s="23"/>
      <c r="P17" s="23"/>
    </row>
    <row r="18" spans="1:16" ht="12.75">
      <c r="A18" t="s">
        <v>19</v>
      </c>
      <c r="B18" s="2">
        <v>36783</v>
      </c>
      <c r="C18" s="3">
        <v>190.75</v>
      </c>
      <c r="D18" s="3">
        <v>191.25</v>
      </c>
      <c r="E18" s="3">
        <v>189.5</v>
      </c>
      <c r="F18" s="3">
        <v>189.75</v>
      </c>
      <c r="G18" s="3">
        <v>-1.75</v>
      </c>
      <c r="H18">
        <v>32726</v>
      </c>
      <c r="I18">
        <v>217029</v>
      </c>
      <c r="J18" s="3">
        <f t="shared" si="2"/>
        <v>194.53125</v>
      </c>
      <c r="K18" s="5">
        <f aca="true" t="shared" si="3" ref="K18:K24">AVERAGE(F5:F18)</f>
        <v>194.19642857142858</v>
      </c>
      <c r="L18" s="1">
        <f t="shared" si="0"/>
        <v>0</v>
      </c>
      <c r="M18">
        <f t="shared" si="1"/>
        <v>1.75</v>
      </c>
      <c r="N18">
        <f aca="true" t="shared" si="4" ref="N18:O24">AVERAGEA(L5:L18)</f>
        <v>1</v>
      </c>
      <c r="O18" s="23">
        <f t="shared" si="4"/>
        <v>1.1428571428571428</v>
      </c>
      <c r="P18" s="24">
        <f aca="true" t="shared" si="5" ref="P18:P24">N18/(N18+O18)*100</f>
        <v>46.666666666666664</v>
      </c>
    </row>
    <row r="19" spans="1:16" ht="12.75">
      <c r="A19" t="s">
        <v>19</v>
      </c>
      <c r="B19" s="2">
        <v>36784</v>
      </c>
      <c r="C19" s="3">
        <v>189.25</v>
      </c>
      <c r="D19" s="3">
        <v>189.5</v>
      </c>
      <c r="E19" s="3">
        <v>187.5</v>
      </c>
      <c r="F19" s="3">
        <v>187.75</v>
      </c>
      <c r="G19" s="3">
        <v>-2</v>
      </c>
      <c r="H19">
        <v>33129</v>
      </c>
      <c r="I19">
        <v>215120</v>
      </c>
      <c r="J19" s="3">
        <f t="shared" si="2"/>
        <v>193.96875</v>
      </c>
      <c r="K19" s="5">
        <f t="shared" si="3"/>
        <v>193.91071428571428</v>
      </c>
      <c r="L19" s="1">
        <f t="shared" si="0"/>
        <v>0</v>
      </c>
      <c r="M19">
        <f t="shared" si="1"/>
        <v>2</v>
      </c>
      <c r="N19">
        <f t="shared" si="4"/>
        <v>1</v>
      </c>
      <c r="O19" s="23">
        <f t="shared" si="4"/>
        <v>1.2857142857142858</v>
      </c>
      <c r="P19" s="24">
        <f t="shared" si="5"/>
        <v>43.75</v>
      </c>
    </row>
    <row r="20" spans="1:16" ht="12.75">
      <c r="A20" t="s">
        <v>19</v>
      </c>
      <c r="B20" s="2">
        <v>36787</v>
      </c>
      <c r="C20" s="3">
        <v>187.25</v>
      </c>
      <c r="D20" s="3">
        <v>190.5</v>
      </c>
      <c r="E20" s="3">
        <v>186.75</v>
      </c>
      <c r="F20" s="3">
        <v>189.5</v>
      </c>
      <c r="G20" s="3">
        <v>1.75</v>
      </c>
      <c r="H20">
        <v>35121</v>
      </c>
      <c r="I20">
        <v>214605</v>
      </c>
      <c r="J20" s="3">
        <f t="shared" si="2"/>
        <v>192.6875</v>
      </c>
      <c r="K20" s="5">
        <f t="shared" si="3"/>
        <v>193.41071428571428</v>
      </c>
      <c r="L20" s="1">
        <f t="shared" si="0"/>
        <v>1.75</v>
      </c>
      <c r="M20">
        <f t="shared" si="1"/>
        <v>0</v>
      </c>
      <c r="N20">
        <f t="shared" si="4"/>
        <v>0.7857142857142857</v>
      </c>
      <c r="O20" s="23">
        <f t="shared" si="4"/>
        <v>1.2857142857142858</v>
      </c>
      <c r="P20" s="24">
        <f t="shared" si="5"/>
        <v>37.93103448275862</v>
      </c>
    </row>
    <row r="21" spans="1:16" ht="12.75">
      <c r="A21" t="s">
        <v>19</v>
      </c>
      <c r="B21" s="2">
        <v>36788</v>
      </c>
      <c r="C21" s="3">
        <v>187.25</v>
      </c>
      <c r="D21" s="3">
        <v>190.5</v>
      </c>
      <c r="E21" s="3">
        <v>186.75</v>
      </c>
      <c r="F21" s="3">
        <v>189.5</v>
      </c>
      <c r="G21" s="3">
        <v>1.75</v>
      </c>
      <c r="H21">
        <v>35121</v>
      </c>
      <c r="I21">
        <v>214605</v>
      </c>
      <c r="J21" s="3">
        <f t="shared" si="2"/>
        <v>192.15625</v>
      </c>
      <c r="K21" s="5">
        <f t="shared" si="3"/>
        <v>193.10714285714286</v>
      </c>
      <c r="L21" s="1">
        <f t="shared" si="0"/>
        <v>0</v>
      </c>
      <c r="M21">
        <f t="shared" si="1"/>
        <v>0</v>
      </c>
      <c r="N21">
        <f t="shared" si="4"/>
        <v>0.7857142857142857</v>
      </c>
      <c r="O21" s="23">
        <f t="shared" si="4"/>
        <v>1.0892857142857142</v>
      </c>
      <c r="P21" s="24">
        <f t="shared" si="5"/>
        <v>41.904761904761905</v>
      </c>
    </row>
    <row r="22" spans="1:16" ht="12.75">
      <c r="A22" t="s">
        <v>19</v>
      </c>
      <c r="B22" s="2">
        <v>36789</v>
      </c>
      <c r="C22" s="3">
        <v>187.5</v>
      </c>
      <c r="D22" s="3">
        <v>190</v>
      </c>
      <c r="E22" s="3">
        <v>187.5</v>
      </c>
      <c r="F22" s="3">
        <v>188</v>
      </c>
      <c r="G22" s="3">
        <v>0.75</v>
      </c>
      <c r="H22">
        <v>28883</v>
      </c>
      <c r="I22">
        <v>211648</v>
      </c>
      <c r="J22" s="3">
        <f t="shared" si="2"/>
        <v>191.6875</v>
      </c>
      <c r="K22" s="5">
        <f t="shared" si="3"/>
        <v>192.5</v>
      </c>
      <c r="L22" s="1">
        <f t="shared" si="0"/>
        <v>0</v>
      </c>
      <c r="M22">
        <f t="shared" si="1"/>
        <v>1.5</v>
      </c>
      <c r="N22">
        <f t="shared" si="4"/>
        <v>0.5892857142857143</v>
      </c>
      <c r="O22" s="23">
        <f t="shared" si="4"/>
        <v>1.1964285714285714</v>
      </c>
      <c r="P22" s="24">
        <f t="shared" si="5"/>
        <v>33</v>
      </c>
    </row>
    <row r="23" spans="1:16" ht="12.75">
      <c r="A23" t="s">
        <v>19</v>
      </c>
      <c r="B23" s="2">
        <v>36790</v>
      </c>
      <c r="C23" s="3">
        <v>187.75</v>
      </c>
      <c r="D23" s="3">
        <v>191</v>
      </c>
      <c r="E23" s="3">
        <v>187.25</v>
      </c>
      <c r="F23" s="3">
        <v>190.25</v>
      </c>
      <c r="G23" s="3">
        <v>2.25</v>
      </c>
      <c r="H23">
        <v>30136</v>
      </c>
      <c r="I23">
        <v>211185</v>
      </c>
      <c r="J23" s="3">
        <f t="shared" si="2"/>
        <v>190.75</v>
      </c>
      <c r="K23" s="5">
        <f t="shared" si="3"/>
        <v>192.21428571428572</v>
      </c>
      <c r="L23" s="1">
        <f t="shared" si="0"/>
        <v>2.25</v>
      </c>
      <c r="M23">
        <f t="shared" si="1"/>
        <v>0</v>
      </c>
      <c r="N23">
        <f t="shared" si="4"/>
        <v>0.75</v>
      </c>
      <c r="O23" s="23">
        <f t="shared" si="4"/>
        <v>1.0357142857142858</v>
      </c>
      <c r="P23" s="24">
        <f t="shared" si="5"/>
        <v>42</v>
      </c>
    </row>
    <row r="24" spans="1:16" ht="12.75">
      <c r="A24" t="s">
        <v>19</v>
      </c>
      <c r="B24" s="2">
        <v>36791</v>
      </c>
      <c r="C24" s="3">
        <v>190.5</v>
      </c>
      <c r="D24" s="3">
        <v>195</v>
      </c>
      <c r="E24" s="3">
        <v>190.25</v>
      </c>
      <c r="F24" s="3">
        <v>194</v>
      </c>
      <c r="G24" s="3">
        <v>3.75</v>
      </c>
      <c r="H24">
        <v>31691</v>
      </c>
      <c r="I24">
        <v>210977</v>
      </c>
      <c r="J24" s="3">
        <f t="shared" si="2"/>
        <v>190.03125</v>
      </c>
      <c r="K24" s="5">
        <f t="shared" si="3"/>
        <v>192.19642857142858</v>
      </c>
      <c r="L24" s="1">
        <f t="shared" si="0"/>
        <v>3.75</v>
      </c>
      <c r="M24">
        <f t="shared" si="1"/>
        <v>0</v>
      </c>
      <c r="N24">
        <f t="shared" si="4"/>
        <v>1.0178571428571428</v>
      </c>
      <c r="O24" s="23">
        <f t="shared" si="4"/>
        <v>1.0357142857142858</v>
      </c>
      <c r="P24" s="24">
        <f t="shared" si="5"/>
        <v>49.56521739130434</v>
      </c>
    </row>
    <row r="25" spans="1:7" ht="12.75">
      <c r="A25" t="s">
        <v>19</v>
      </c>
      <c r="B25" s="2">
        <v>36794</v>
      </c>
      <c r="C25" s="5"/>
      <c r="D25" s="5"/>
      <c r="E25" s="5"/>
      <c r="F25" s="5"/>
      <c r="G25" s="7"/>
    </row>
    <row r="26" spans="1:7" ht="12.75">
      <c r="A26" t="s">
        <v>19</v>
      </c>
      <c r="B26" s="2">
        <v>36795</v>
      </c>
      <c r="C26" s="5"/>
      <c r="D26" s="5"/>
      <c r="E26" s="5"/>
      <c r="F26" s="5"/>
      <c r="G26" s="7"/>
    </row>
    <row r="27" spans="1:7" ht="12.75">
      <c r="A27" t="s">
        <v>19</v>
      </c>
      <c r="B27" s="2">
        <v>36796</v>
      </c>
      <c r="C27" s="5"/>
      <c r="D27" s="5"/>
      <c r="E27" s="5"/>
      <c r="F27" s="5"/>
      <c r="G27" s="7"/>
    </row>
    <row r="28" spans="1:6" ht="12.75">
      <c r="A28" t="s">
        <v>19</v>
      </c>
      <c r="B28" s="2">
        <v>36797</v>
      </c>
      <c r="C28" s="5"/>
      <c r="D28" s="5"/>
      <c r="E28" s="5"/>
      <c r="F28" s="5"/>
    </row>
    <row r="29" spans="1:6" ht="12.75">
      <c r="A29" t="s">
        <v>19</v>
      </c>
      <c r="B29" s="2">
        <v>36798</v>
      </c>
      <c r="C29" s="5"/>
      <c r="D29" s="5"/>
      <c r="E29" s="5"/>
      <c r="F29" s="5"/>
    </row>
    <row r="30" spans="1:6" ht="12.75">
      <c r="A30" t="s">
        <v>19</v>
      </c>
      <c r="B30" s="2">
        <v>36801</v>
      </c>
      <c r="C30" s="5"/>
      <c r="D30" s="5"/>
      <c r="E30" s="5"/>
      <c r="F30" s="5"/>
    </row>
    <row r="31" spans="1:6" ht="12.75">
      <c r="A31" t="s">
        <v>19</v>
      </c>
      <c r="B31" s="2">
        <v>36802</v>
      </c>
      <c r="C31" s="5"/>
      <c r="D31" s="5"/>
      <c r="E31" s="5"/>
      <c r="F31" s="5"/>
    </row>
    <row r="32" spans="1:6" ht="12.75">
      <c r="A32" t="s">
        <v>19</v>
      </c>
      <c r="B32" s="2">
        <v>36803</v>
      </c>
      <c r="C32" s="5"/>
      <c r="D32" s="5"/>
      <c r="E32" s="5"/>
      <c r="F32" s="5"/>
    </row>
    <row r="33" spans="1:6" ht="12.75">
      <c r="A33" t="s">
        <v>19</v>
      </c>
      <c r="B33" s="2">
        <v>36804</v>
      </c>
      <c r="C33" s="5"/>
      <c r="D33" s="5"/>
      <c r="E33" s="5"/>
      <c r="F33" s="5"/>
    </row>
    <row r="34" spans="1:6" ht="12.75">
      <c r="A34" t="s">
        <v>19</v>
      </c>
      <c r="B34" s="2">
        <v>36805</v>
      </c>
      <c r="C34" s="5"/>
      <c r="D34" s="5"/>
      <c r="E34" s="5"/>
      <c r="F34" s="5"/>
    </row>
    <row r="35" spans="1:6" ht="12.75">
      <c r="A35" t="s">
        <v>19</v>
      </c>
      <c r="B35" s="2">
        <v>36808</v>
      </c>
      <c r="C35" s="5"/>
      <c r="D35" s="5"/>
      <c r="E35" s="5"/>
      <c r="F35" s="5"/>
    </row>
    <row r="36" spans="1:6" ht="12.75">
      <c r="A36" t="s">
        <v>19</v>
      </c>
      <c r="B36" s="2">
        <v>36809</v>
      </c>
      <c r="C36" s="5"/>
      <c r="D36" s="5"/>
      <c r="E36" s="5"/>
      <c r="F36" s="5"/>
    </row>
    <row r="37" spans="1:6" ht="12.75">
      <c r="A37" t="s">
        <v>19</v>
      </c>
      <c r="B37" s="2">
        <v>36810</v>
      </c>
      <c r="C37" s="5"/>
      <c r="D37" s="5"/>
      <c r="E37" s="5"/>
      <c r="F37" s="5"/>
    </row>
    <row r="38" spans="1:6" ht="12.75">
      <c r="A38" t="s">
        <v>19</v>
      </c>
      <c r="B38" s="2">
        <v>36811</v>
      </c>
      <c r="C38" s="5"/>
      <c r="D38" s="5"/>
      <c r="E38" s="5"/>
      <c r="F38" s="5"/>
    </row>
    <row r="39" spans="1:6" ht="12.75">
      <c r="A39" t="s">
        <v>19</v>
      </c>
      <c r="B39" s="2">
        <v>36812</v>
      </c>
      <c r="C39" s="5"/>
      <c r="D39" s="5"/>
      <c r="E39" s="5"/>
      <c r="F39" s="5"/>
    </row>
    <row r="40" spans="1:6" ht="12.75">
      <c r="A40" t="s">
        <v>19</v>
      </c>
      <c r="B40" s="2">
        <v>36815</v>
      </c>
      <c r="C40" s="5"/>
      <c r="D40" s="5"/>
      <c r="E40" s="5"/>
      <c r="F40" s="5"/>
    </row>
    <row r="41" spans="1:6" ht="12.75">
      <c r="A41" t="s">
        <v>19</v>
      </c>
      <c r="B41" s="2">
        <v>36816</v>
      </c>
      <c r="C41" s="5"/>
      <c r="D41" s="5"/>
      <c r="E41" s="5"/>
      <c r="F41" s="5"/>
    </row>
    <row r="42" spans="1:2" ht="12.75">
      <c r="A42" t="s">
        <v>19</v>
      </c>
      <c r="B42" s="2">
        <v>36817</v>
      </c>
    </row>
    <row r="43" spans="1:2" ht="12.75">
      <c r="A43" t="s">
        <v>19</v>
      </c>
      <c r="B43" s="2">
        <v>36818</v>
      </c>
    </row>
    <row r="44" spans="1:2" ht="12.75">
      <c r="A44" t="s">
        <v>19</v>
      </c>
      <c r="B44" s="2">
        <v>36819</v>
      </c>
    </row>
    <row r="45" spans="1:2" ht="12.75">
      <c r="A45" t="s">
        <v>19</v>
      </c>
      <c r="B45" s="2">
        <v>36822</v>
      </c>
    </row>
    <row r="46" spans="1:2" ht="12.75">
      <c r="A46" t="s">
        <v>19</v>
      </c>
      <c r="B46" s="2">
        <v>36823</v>
      </c>
    </row>
    <row r="47" spans="1:2" ht="12.75">
      <c r="A47" t="s">
        <v>19</v>
      </c>
      <c r="B47" s="2">
        <v>36824</v>
      </c>
    </row>
    <row r="48" spans="1:2" ht="12.75">
      <c r="A48" t="s">
        <v>19</v>
      </c>
      <c r="B48" s="2">
        <v>36825</v>
      </c>
    </row>
    <row r="49" spans="1:2" ht="12.75">
      <c r="A49" t="s">
        <v>19</v>
      </c>
      <c r="B49" s="2">
        <v>36826</v>
      </c>
    </row>
    <row r="50" spans="1:2" ht="12.75">
      <c r="A50" t="s">
        <v>19</v>
      </c>
      <c r="B50" s="2">
        <v>36829</v>
      </c>
    </row>
    <row r="51" spans="1:2" ht="12.75">
      <c r="A51" t="s">
        <v>19</v>
      </c>
      <c r="B51" s="2">
        <v>36830</v>
      </c>
    </row>
    <row r="52" spans="1:2" ht="12.75">
      <c r="A52" t="s">
        <v>19</v>
      </c>
      <c r="B52" s="2">
        <v>36831</v>
      </c>
    </row>
    <row r="53" spans="1:2" ht="12.75">
      <c r="A53" t="s">
        <v>19</v>
      </c>
      <c r="B53" s="2">
        <v>36832</v>
      </c>
    </row>
    <row r="54" spans="1:2" ht="12.75">
      <c r="A54" t="s">
        <v>19</v>
      </c>
      <c r="B54" s="2">
        <v>36833</v>
      </c>
    </row>
    <row r="55" spans="1:2" ht="12.75">
      <c r="A55" t="s">
        <v>19</v>
      </c>
      <c r="B55" s="2">
        <v>36836</v>
      </c>
    </row>
    <row r="56" spans="1:2" ht="12.75">
      <c r="A56" t="s">
        <v>19</v>
      </c>
      <c r="B56" s="2">
        <v>36837</v>
      </c>
    </row>
    <row r="57" spans="1:2" ht="12.75">
      <c r="A57" t="s">
        <v>19</v>
      </c>
      <c r="B57" s="2">
        <v>36838</v>
      </c>
    </row>
    <row r="58" spans="1:2" ht="12.75">
      <c r="A58" t="s">
        <v>19</v>
      </c>
      <c r="B58" s="2">
        <v>36839</v>
      </c>
    </row>
    <row r="59" spans="1:2" ht="12.75">
      <c r="A59" t="s">
        <v>19</v>
      </c>
      <c r="B59" s="2">
        <v>36840</v>
      </c>
    </row>
    <row r="60" spans="1:2" ht="12.75">
      <c r="A60" t="s">
        <v>19</v>
      </c>
      <c r="B60" s="2">
        <v>36843</v>
      </c>
    </row>
    <row r="61" spans="1:2" ht="12.75">
      <c r="A61" t="s">
        <v>19</v>
      </c>
      <c r="B61" s="2">
        <v>36844</v>
      </c>
    </row>
    <row r="62" spans="1:2" ht="12.75">
      <c r="A62" t="s">
        <v>19</v>
      </c>
      <c r="B62" s="2">
        <v>36845</v>
      </c>
    </row>
    <row r="63" spans="1:2" ht="12.75">
      <c r="A63" t="s">
        <v>19</v>
      </c>
      <c r="B63" s="2">
        <v>36846</v>
      </c>
    </row>
    <row r="64" spans="1:2" ht="12.75">
      <c r="A64" t="s">
        <v>19</v>
      </c>
      <c r="B64" s="2">
        <v>36847</v>
      </c>
    </row>
    <row r="65" spans="1:2" ht="12.75">
      <c r="A65" t="s">
        <v>19</v>
      </c>
      <c r="B65" s="2">
        <v>36850</v>
      </c>
    </row>
    <row r="66" spans="1:2" ht="12.75">
      <c r="A66" t="s">
        <v>19</v>
      </c>
      <c r="B66" s="2">
        <v>36851</v>
      </c>
    </row>
    <row r="67" spans="1:2" ht="12.75">
      <c r="A67" t="s">
        <v>19</v>
      </c>
      <c r="B67" s="2">
        <v>36852</v>
      </c>
    </row>
    <row r="68" spans="1:2" ht="12.75">
      <c r="A68" t="s">
        <v>19</v>
      </c>
      <c r="B68" s="2">
        <v>36853</v>
      </c>
    </row>
    <row r="69" spans="1:2" ht="12.75">
      <c r="A69" t="s">
        <v>19</v>
      </c>
      <c r="B69" s="2">
        <v>36854</v>
      </c>
    </row>
    <row r="70" spans="1:2" ht="12.75">
      <c r="A70" t="s">
        <v>19</v>
      </c>
      <c r="B70" s="2">
        <v>36857</v>
      </c>
    </row>
    <row r="71" spans="1:2" ht="12.75">
      <c r="A71" t="s">
        <v>19</v>
      </c>
      <c r="B71" s="2">
        <v>36858</v>
      </c>
    </row>
    <row r="72" spans="1:2" ht="12.75">
      <c r="A72" t="s">
        <v>19</v>
      </c>
      <c r="B72" s="2">
        <v>36859</v>
      </c>
    </row>
    <row r="73" spans="1:2" ht="12.75">
      <c r="A73" t="s">
        <v>19</v>
      </c>
      <c r="B73" s="2">
        <v>36860</v>
      </c>
    </row>
    <row r="74" spans="1:2" ht="12.75">
      <c r="A74" t="s">
        <v>19</v>
      </c>
      <c r="B74" s="2">
        <v>36861</v>
      </c>
    </row>
    <row r="75" spans="1:2" ht="12.75">
      <c r="A75" t="s">
        <v>19</v>
      </c>
      <c r="B75" s="2">
        <v>36864</v>
      </c>
    </row>
    <row r="76" spans="1:2" ht="12.75">
      <c r="A76" t="s">
        <v>19</v>
      </c>
      <c r="B76" s="2">
        <v>36865</v>
      </c>
    </row>
    <row r="77" spans="1:2" ht="12.75">
      <c r="A77" t="s">
        <v>19</v>
      </c>
      <c r="B77" s="2">
        <v>36866</v>
      </c>
    </row>
    <row r="78" spans="1:2" ht="12.75">
      <c r="A78" t="s">
        <v>19</v>
      </c>
      <c r="B78" s="2">
        <v>36867</v>
      </c>
    </row>
    <row r="79" spans="1:2" ht="12.75">
      <c r="A79" t="s">
        <v>19</v>
      </c>
      <c r="B79" s="2">
        <v>36868</v>
      </c>
    </row>
    <row r="80" spans="1:2" ht="12.75">
      <c r="A80" t="s">
        <v>19</v>
      </c>
      <c r="B80" s="2">
        <v>36871</v>
      </c>
    </row>
    <row r="81" spans="1:2" ht="12.75">
      <c r="A81" t="s">
        <v>19</v>
      </c>
      <c r="B81" s="2">
        <v>36872</v>
      </c>
    </row>
    <row r="82" spans="1:2" ht="12.75">
      <c r="A82" t="s">
        <v>19</v>
      </c>
      <c r="B82" s="2">
        <v>36873</v>
      </c>
    </row>
    <row r="83" spans="1:2" ht="12.75">
      <c r="A83" t="s">
        <v>19</v>
      </c>
      <c r="B83" s="2">
        <v>36874</v>
      </c>
    </row>
    <row r="84" spans="1:2" ht="12.75">
      <c r="A84" t="s">
        <v>19</v>
      </c>
      <c r="B84" s="2">
        <v>36875</v>
      </c>
    </row>
    <row r="85" spans="1:2" ht="12.75">
      <c r="A85" t="s">
        <v>19</v>
      </c>
      <c r="B85" s="2">
        <v>36878</v>
      </c>
    </row>
    <row r="86" spans="1:2" ht="12.75">
      <c r="A86" t="s">
        <v>19</v>
      </c>
      <c r="B86" s="2">
        <v>36879</v>
      </c>
    </row>
    <row r="87" spans="1:2" ht="12.75">
      <c r="A87" t="s">
        <v>19</v>
      </c>
      <c r="B87" s="2">
        <v>36880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75"/>
  <sheetViews>
    <sheetView zoomScale="75" zoomScaleNormal="75" workbookViewId="0" topLeftCell="B1">
      <selection activeCell="A1" sqref="A1"/>
    </sheetView>
  </sheetViews>
  <sheetFormatPr defaultColWidth="9.140625" defaultRowHeight="12.75"/>
  <cols>
    <col min="2" max="7" width="9.28125" style="0" bestFit="1" customWidth="1"/>
    <col min="8" max="8" width="10.00390625" style="0" bestFit="1" customWidth="1"/>
  </cols>
  <sheetData>
    <row r="2" spans="1:16" ht="12.75">
      <c r="A2" t="s">
        <v>23</v>
      </c>
      <c r="C2">
        <f>COUNTA(C6:C107)</f>
        <v>19</v>
      </c>
      <c r="L2" s="1"/>
      <c r="N2" t="s">
        <v>1</v>
      </c>
      <c r="P2" s="23"/>
    </row>
    <row r="3" spans="2:16" ht="12.75">
      <c r="B3" t="s">
        <v>24</v>
      </c>
      <c r="J3" s="1" t="s">
        <v>3</v>
      </c>
      <c r="L3" s="1" t="s">
        <v>4</v>
      </c>
      <c r="M3" t="s">
        <v>5</v>
      </c>
      <c r="N3" t="s">
        <v>6</v>
      </c>
      <c r="O3" t="s">
        <v>7</v>
      </c>
      <c r="P3" s="23" t="s">
        <v>1</v>
      </c>
    </row>
    <row r="4" spans="1:16" ht="12.75">
      <c r="A4" t="s">
        <v>8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14</v>
      </c>
      <c r="H4" s="8" t="s">
        <v>15</v>
      </c>
      <c r="I4" s="8" t="s">
        <v>16</v>
      </c>
      <c r="J4" s="1" t="s">
        <v>17</v>
      </c>
      <c r="K4" t="s">
        <v>18</v>
      </c>
      <c r="L4" s="1"/>
      <c r="P4" s="23"/>
    </row>
    <row r="5" spans="1:16" ht="12.75">
      <c r="A5" s="9" t="s">
        <v>25</v>
      </c>
      <c r="B5" s="2">
        <v>36766</v>
      </c>
      <c r="C5" s="3">
        <v>481</v>
      </c>
      <c r="D5" s="3">
        <v>482</v>
      </c>
      <c r="E5" s="3">
        <v>476</v>
      </c>
      <c r="F5" s="3">
        <v>480.25</v>
      </c>
      <c r="G5" s="3">
        <v>9.25</v>
      </c>
      <c r="H5">
        <v>19717</v>
      </c>
      <c r="I5">
        <v>79019</v>
      </c>
      <c r="L5" s="1">
        <v>0</v>
      </c>
      <c r="M5">
        <v>0</v>
      </c>
      <c r="P5" s="23"/>
    </row>
    <row r="6" spans="1:16" ht="12.75">
      <c r="A6" s="9" t="s">
        <v>25</v>
      </c>
      <c r="B6" s="2">
        <v>36767</v>
      </c>
      <c r="C6" s="3">
        <v>485.5</v>
      </c>
      <c r="D6" s="3">
        <v>496</v>
      </c>
      <c r="E6" s="3">
        <v>485</v>
      </c>
      <c r="F6" s="3">
        <v>495.25</v>
      </c>
      <c r="G6" s="3">
        <v>15</v>
      </c>
      <c r="H6">
        <v>0</v>
      </c>
      <c r="I6">
        <v>79019</v>
      </c>
      <c r="L6" s="1">
        <f aca="true" t="shared" si="0" ref="L6:L24">IF(F6&gt;F5,F6-F5,0)</f>
        <v>15</v>
      </c>
      <c r="M6">
        <f aca="true" t="shared" si="1" ref="M6:M24">IF(F6&lt;F5,F5-F6,0)</f>
        <v>0</v>
      </c>
      <c r="P6" s="23"/>
    </row>
    <row r="7" spans="1:16" ht="12.75">
      <c r="A7" s="9" t="s">
        <v>25</v>
      </c>
      <c r="B7" s="2">
        <v>36768</v>
      </c>
      <c r="C7" s="3">
        <v>494.5</v>
      </c>
      <c r="D7" s="3">
        <v>499</v>
      </c>
      <c r="E7" s="3">
        <v>492</v>
      </c>
      <c r="F7" s="3">
        <v>492.25</v>
      </c>
      <c r="G7" s="3">
        <v>-3</v>
      </c>
      <c r="H7">
        <v>54033</v>
      </c>
      <c r="I7">
        <v>83768</v>
      </c>
      <c r="L7" s="1">
        <f t="shared" si="0"/>
        <v>0</v>
      </c>
      <c r="M7">
        <f t="shared" si="1"/>
        <v>3</v>
      </c>
      <c r="P7" s="23"/>
    </row>
    <row r="8" spans="1:16" ht="12.75">
      <c r="A8" s="9" t="s">
        <v>25</v>
      </c>
      <c r="B8" s="2">
        <v>36769</v>
      </c>
      <c r="C8" s="3">
        <v>498</v>
      </c>
      <c r="D8" s="3">
        <v>505.5</v>
      </c>
      <c r="E8" s="3">
        <v>497</v>
      </c>
      <c r="F8" s="3">
        <v>505</v>
      </c>
      <c r="G8" s="3">
        <v>12.75</v>
      </c>
      <c r="H8">
        <v>0</v>
      </c>
      <c r="I8">
        <v>83768</v>
      </c>
      <c r="L8" s="1">
        <f t="shared" si="0"/>
        <v>12.75</v>
      </c>
      <c r="M8">
        <f t="shared" si="1"/>
        <v>0</v>
      </c>
      <c r="P8" s="23"/>
    </row>
    <row r="9" spans="1:16" ht="12.75">
      <c r="A9" s="9" t="s">
        <v>25</v>
      </c>
      <c r="B9" s="2">
        <v>36770</v>
      </c>
      <c r="C9" s="3">
        <v>502</v>
      </c>
      <c r="D9" s="3">
        <v>508</v>
      </c>
      <c r="E9" s="3">
        <v>500.5</v>
      </c>
      <c r="F9" s="3">
        <v>503.5</v>
      </c>
      <c r="G9" s="3">
        <v>-1.5</v>
      </c>
      <c r="H9">
        <v>53503</v>
      </c>
      <c r="I9">
        <v>83589</v>
      </c>
      <c r="L9" s="1">
        <f t="shared" si="0"/>
        <v>0</v>
      </c>
      <c r="M9">
        <f t="shared" si="1"/>
        <v>1.5</v>
      </c>
      <c r="P9" s="23"/>
    </row>
    <row r="10" spans="1:16" ht="12.75">
      <c r="A10" s="9" t="s">
        <v>25</v>
      </c>
      <c r="B10" s="2">
        <v>36773</v>
      </c>
      <c r="C10" s="3">
        <v>502</v>
      </c>
      <c r="D10" s="3">
        <v>508</v>
      </c>
      <c r="E10" s="3">
        <v>500.5</v>
      </c>
      <c r="F10" s="3">
        <v>503.5</v>
      </c>
      <c r="G10" s="3">
        <v>-1.5</v>
      </c>
      <c r="H10">
        <v>53503</v>
      </c>
      <c r="I10">
        <v>83589</v>
      </c>
      <c r="L10" s="1">
        <f t="shared" si="0"/>
        <v>0</v>
      </c>
      <c r="M10">
        <f t="shared" si="1"/>
        <v>0</v>
      </c>
      <c r="P10" s="23"/>
    </row>
    <row r="11" spans="1:16" ht="12.75">
      <c r="A11" s="9" t="s">
        <v>25</v>
      </c>
      <c r="B11" s="2">
        <v>36774</v>
      </c>
      <c r="C11" s="3">
        <v>511</v>
      </c>
      <c r="D11" s="3">
        <v>515.5</v>
      </c>
      <c r="E11" s="3">
        <v>509.5</v>
      </c>
      <c r="F11" s="3">
        <v>512.75</v>
      </c>
      <c r="G11" s="3">
        <v>9.25</v>
      </c>
      <c r="H11">
        <v>38292</v>
      </c>
      <c r="I11">
        <v>82803</v>
      </c>
      <c r="L11" s="1">
        <f t="shared" si="0"/>
        <v>9.25</v>
      </c>
      <c r="M11">
        <f t="shared" si="1"/>
        <v>0</v>
      </c>
      <c r="P11" s="23"/>
    </row>
    <row r="12" spans="1:16" ht="12.75">
      <c r="A12" s="9" t="s">
        <v>25</v>
      </c>
      <c r="B12" s="2">
        <v>36775</v>
      </c>
      <c r="C12" s="3">
        <v>508.5</v>
      </c>
      <c r="D12" s="3">
        <v>509</v>
      </c>
      <c r="E12" s="3">
        <v>494.5</v>
      </c>
      <c r="F12" s="3">
        <v>495.25</v>
      </c>
      <c r="G12" s="3">
        <v>-17.5</v>
      </c>
      <c r="H12">
        <v>46489</v>
      </c>
      <c r="I12">
        <v>87411</v>
      </c>
      <c r="L12" s="1">
        <f t="shared" si="0"/>
        <v>0</v>
      </c>
      <c r="M12">
        <f t="shared" si="1"/>
        <v>17.5</v>
      </c>
      <c r="P12" s="23"/>
    </row>
    <row r="13" spans="1:16" ht="12.75">
      <c r="A13" s="9" t="s">
        <v>25</v>
      </c>
      <c r="B13" s="2">
        <v>36776</v>
      </c>
      <c r="C13" s="3">
        <v>495</v>
      </c>
      <c r="D13" s="3">
        <v>495.5</v>
      </c>
      <c r="E13" s="3">
        <v>488</v>
      </c>
      <c r="F13" s="3">
        <v>490</v>
      </c>
      <c r="G13" s="3">
        <v>-5.25</v>
      </c>
      <c r="H13">
        <v>47303</v>
      </c>
      <c r="I13">
        <v>87672</v>
      </c>
      <c r="J13" s="3">
        <f aca="true" t="shared" si="2" ref="J13:J24">AVERAGE(F5:F12)</f>
        <v>498.46875</v>
      </c>
      <c r="L13" s="1">
        <f t="shared" si="0"/>
        <v>0</v>
      </c>
      <c r="M13">
        <f t="shared" si="1"/>
        <v>5.25</v>
      </c>
      <c r="P13" s="23"/>
    </row>
    <row r="14" spans="1:16" ht="12.75">
      <c r="A14" s="9" t="s">
        <v>25</v>
      </c>
      <c r="B14" s="2">
        <v>36777</v>
      </c>
      <c r="C14" s="3">
        <v>496.5</v>
      </c>
      <c r="D14" s="3">
        <v>505.5</v>
      </c>
      <c r="E14" s="3">
        <v>496</v>
      </c>
      <c r="F14" s="3">
        <v>505</v>
      </c>
      <c r="G14" s="3">
        <v>15</v>
      </c>
      <c r="H14">
        <v>31855</v>
      </c>
      <c r="I14">
        <v>87488</v>
      </c>
      <c r="J14" s="3">
        <f t="shared" si="2"/>
        <v>499.6875</v>
      </c>
      <c r="L14" s="1">
        <f t="shared" si="0"/>
        <v>15</v>
      </c>
      <c r="M14">
        <f t="shared" si="1"/>
        <v>0</v>
      </c>
      <c r="P14" s="23"/>
    </row>
    <row r="15" spans="1:16" ht="13.5">
      <c r="A15" s="9" t="s">
        <v>25</v>
      </c>
      <c r="B15" s="2">
        <v>36780</v>
      </c>
      <c r="C15" s="3">
        <v>500</v>
      </c>
      <c r="D15" s="3">
        <v>506.75</v>
      </c>
      <c r="E15" s="3">
        <v>499.5</v>
      </c>
      <c r="F15" s="3">
        <v>506</v>
      </c>
      <c r="G15" s="3">
        <v>1</v>
      </c>
      <c r="H15">
        <v>31556</v>
      </c>
      <c r="I15">
        <v>88647</v>
      </c>
      <c r="J15" s="3">
        <f t="shared" si="2"/>
        <v>500.90625</v>
      </c>
      <c r="L15" s="1">
        <f t="shared" si="0"/>
        <v>1</v>
      </c>
      <c r="M15">
        <f t="shared" si="1"/>
        <v>0</v>
      </c>
      <c r="N15" s="4" t="s">
        <v>20</v>
      </c>
      <c r="P15" s="23"/>
    </row>
    <row r="16" spans="1:16" ht="13.5">
      <c r="A16" s="9" t="s">
        <v>25</v>
      </c>
      <c r="B16" s="2">
        <v>36781</v>
      </c>
      <c r="C16" s="3">
        <v>502</v>
      </c>
      <c r="D16" s="3">
        <v>508.5</v>
      </c>
      <c r="E16" s="3">
        <v>496</v>
      </c>
      <c r="F16" s="3">
        <v>505.5</v>
      </c>
      <c r="G16" s="3">
        <v>-0.5</v>
      </c>
      <c r="H16">
        <v>23493</v>
      </c>
      <c r="I16">
        <v>87451</v>
      </c>
      <c r="J16" s="3">
        <f t="shared" si="2"/>
        <v>502.625</v>
      </c>
      <c r="L16" s="1">
        <f t="shared" si="0"/>
        <v>0</v>
      </c>
      <c r="M16">
        <f t="shared" si="1"/>
        <v>0.5</v>
      </c>
      <c r="N16" s="4" t="s">
        <v>21</v>
      </c>
      <c r="P16" s="23"/>
    </row>
    <row r="17" spans="1:16" ht="13.5">
      <c r="A17" s="9" t="s">
        <v>25</v>
      </c>
      <c r="B17" s="2">
        <v>36782</v>
      </c>
      <c r="C17" s="3">
        <v>506</v>
      </c>
      <c r="D17" s="3">
        <v>508</v>
      </c>
      <c r="E17" s="3">
        <v>498</v>
      </c>
      <c r="F17" s="3">
        <v>499.5</v>
      </c>
      <c r="G17" s="3">
        <v>-6</v>
      </c>
      <c r="H17">
        <v>47991</v>
      </c>
      <c r="I17">
        <v>87572</v>
      </c>
      <c r="J17" s="3">
        <f t="shared" si="2"/>
        <v>502.6875</v>
      </c>
      <c r="L17" s="1">
        <f t="shared" si="0"/>
        <v>0</v>
      </c>
      <c r="M17">
        <f t="shared" si="1"/>
        <v>6</v>
      </c>
      <c r="N17" s="4" t="s">
        <v>22</v>
      </c>
      <c r="P17" s="23"/>
    </row>
    <row r="18" spans="1:16" ht="12.75">
      <c r="A18" s="9" t="s">
        <v>25</v>
      </c>
      <c r="B18" s="2">
        <v>36783</v>
      </c>
      <c r="C18" s="3">
        <v>496</v>
      </c>
      <c r="D18" s="3">
        <v>497.5</v>
      </c>
      <c r="E18" s="3">
        <v>490.5</v>
      </c>
      <c r="F18" s="3">
        <v>491.75</v>
      </c>
      <c r="G18" s="3">
        <v>-7.75</v>
      </c>
      <c r="H18">
        <v>26661</v>
      </c>
      <c r="I18">
        <v>88196</v>
      </c>
      <c r="J18" s="3">
        <f t="shared" si="2"/>
        <v>502.1875</v>
      </c>
      <c r="K18" s="3">
        <f>AVERAGE(F15:F18)</f>
        <v>500.6875</v>
      </c>
      <c r="L18" s="1">
        <f t="shared" si="0"/>
        <v>0</v>
      </c>
      <c r="M18">
        <f t="shared" si="1"/>
        <v>7.75</v>
      </c>
      <c r="N18">
        <f aca="true" t="shared" si="3" ref="N18:O24">AVERAGEA(L5:L18)</f>
        <v>3.7857142857142856</v>
      </c>
      <c r="O18">
        <f t="shared" si="3"/>
        <v>2.9642857142857144</v>
      </c>
      <c r="P18" s="24">
        <f aca="true" t="shared" si="4" ref="P18:P24">N18/(N18+O18)*100</f>
        <v>56.08465608465608</v>
      </c>
    </row>
    <row r="19" spans="1:16" ht="12.75">
      <c r="A19" s="9" t="s">
        <v>25</v>
      </c>
      <c r="B19" s="2">
        <v>36784</v>
      </c>
      <c r="C19" s="3">
        <v>489.5</v>
      </c>
      <c r="D19" s="3">
        <v>491</v>
      </c>
      <c r="E19" s="3">
        <v>482.5</v>
      </c>
      <c r="F19" s="3">
        <v>483.25</v>
      </c>
      <c r="G19" s="3">
        <v>-8.5</v>
      </c>
      <c r="H19">
        <v>29430</v>
      </c>
      <c r="I19">
        <v>89395</v>
      </c>
      <c r="J19" s="3">
        <f t="shared" si="2"/>
        <v>500.71875</v>
      </c>
      <c r="K19" s="3">
        <f aca="true" t="shared" si="5" ref="K19:K24">AVERAGE(F16:F19)</f>
        <v>495</v>
      </c>
      <c r="L19" s="1">
        <f t="shared" si="0"/>
        <v>0</v>
      </c>
      <c r="M19">
        <f t="shared" si="1"/>
        <v>8.5</v>
      </c>
      <c r="N19">
        <f t="shared" si="3"/>
        <v>3.7857142857142856</v>
      </c>
      <c r="O19">
        <f t="shared" si="3"/>
        <v>3.5714285714285716</v>
      </c>
      <c r="P19" s="24">
        <f t="shared" si="4"/>
        <v>51.45631067961165</v>
      </c>
    </row>
    <row r="20" spans="1:16" ht="12.75">
      <c r="A20" s="9" t="s">
        <v>25</v>
      </c>
      <c r="B20" s="2">
        <v>36787</v>
      </c>
      <c r="C20" s="3">
        <v>482</v>
      </c>
      <c r="D20" s="3">
        <v>490.5</v>
      </c>
      <c r="E20" s="3">
        <v>482</v>
      </c>
      <c r="F20" s="3">
        <v>488.5</v>
      </c>
      <c r="G20" s="3">
        <v>5.25</v>
      </c>
      <c r="H20">
        <v>37873</v>
      </c>
      <c r="I20">
        <v>90320</v>
      </c>
      <c r="J20" s="3">
        <f t="shared" si="2"/>
        <v>497.03125</v>
      </c>
      <c r="K20" s="3">
        <f t="shared" si="5"/>
        <v>490.75</v>
      </c>
      <c r="L20" s="1">
        <f t="shared" si="0"/>
        <v>5.25</v>
      </c>
      <c r="M20">
        <f t="shared" si="1"/>
        <v>0</v>
      </c>
      <c r="N20">
        <f t="shared" si="3"/>
        <v>3.0892857142857144</v>
      </c>
      <c r="O20">
        <f t="shared" si="3"/>
        <v>3.5714285714285716</v>
      </c>
      <c r="P20" s="24">
        <f t="shared" si="4"/>
        <v>46.38069705093834</v>
      </c>
    </row>
    <row r="21" spans="1:16" ht="12.75">
      <c r="A21" s="9" t="s">
        <v>25</v>
      </c>
      <c r="B21" s="2">
        <v>36788</v>
      </c>
      <c r="C21" s="3">
        <v>482</v>
      </c>
      <c r="D21" s="3">
        <v>490.5</v>
      </c>
      <c r="E21" s="3">
        <v>482</v>
      </c>
      <c r="F21" s="3">
        <v>488.5</v>
      </c>
      <c r="G21" s="3">
        <v>5.25</v>
      </c>
      <c r="H21">
        <v>37873</v>
      </c>
      <c r="I21">
        <v>90320</v>
      </c>
      <c r="J21" s="3">
        <f t="shared" si="2"/>
        <v>496.1875</v>
      </c>
      <c r="K21" s="3">
        <f t="shared" si="5"/>
        <v>488</v>
      </c>
      <c r="L21" s="1">
        <f t="shared" si="0"/>
        <v>0</v>
      </c>
      <c r="M21">
        <f t="shared" si="1"/>
        <v>0</v>
      </c>
      <c r="N21">
        <f t="shared" si="3"/>
        <v>3.0892857142857144</v>
      </c>
      <c r="O21">
        <f t="shared" si="3"/>
        <v>3.357142857142857</v>
      </c>
      <c r="P21" s="24">
        <f t="shared" si="4"/>
        <v>47.9224376731302</v>
      </c>
    </row>
    <row r="22" spans="1:16" ht="12.75">
      <c r="A22" s="9" t="s">
        <v>25</v>
      </c>
      <c r="B22" s="2">
        <v>36789</v>
      </c>
      <c r="C22" s="3">
        <v>483</v>
      </c>
      <c r="D22" s="3">
        <v>495.5</v>
      </c>
      <c r="E22" s="3">
        <v>483</v>
      </c>
      <c r="F22" s="3">
        <v>487.5</v>
      </c>
      <c r="G22" s="3">
        <v>3.75</v>
      </c>
      <c r="H22">
        <v>25683</v>
      </c>
      <c r="I22">
        <v>88416</v>
      </c>
      <c r="J22" s="3">
        <f t="shared" si="2"/>
        <v>496</v>
      </c>
      <c r="K22" s="3">
        <f t="shared" si="5"/>
        <v>486.9375</v>
      </c>
      <c r="L22" s="1">
        <f t="shared" si="0"/>
        <v>0</v>
      </c>
      <c r="M22">
        <f t="shared" si="1"/>
        <v>1</v>
      </c>
      <c r="N22">
        <f t="shared" si="3"/>
        <v>2.1785714285714284</v>
      </c>
      <c r="O22">
        <f t="shared" si="3"/>
        <v>3.4285714285714284</v>
      </c>
      <c r="P22" s="24">
        <f t="shared" si="4"/>
        <v>38.853503184713375</v>
      </c>
    </row>
    <row r="23" spans="1:16" ht="12.75">
      <c r="A23" s="9" t="s">
        <v>25</v>
      </c>
      <c r="B23" s="2">
        <v>36790</v>
      </c>
      <c r="C23" s="3">
        <v>486</v>
      </c>
      <c r="D23" s="3">
        <v>495.25</v>
      </c>
      <c r="E23" s="3">
        <v>485.25</v>
      </c>
      <c r="F23" s="3">
        <v>491.75</v>
      </c>
      <c r="G23" s="3">
        <v>4.25</v>
      </c>
      <c r="H23">
        <v>36825</v>
      </c>
      <c r="I23">
        <v>89956</v>
      </c>
      <c r="J23" s="3">
        <f t="shared" si="2"/>
        <v>493.8125</v>
      </c>
      <c r="K23" s="3">
        <f t="shared" si="5"/>
        <v>489.0625</v>
      </c>
      <c r="L23" s="1">
        <f t="shared" si="0"/>
        <v>4.25</v>
      </c>
      <c r="M23">
        <f t="shared" si="1"/>
        <v>0</v>
      </c>
      <c r="N23">
        <f t="shared" si="3"/>
        <v>2.482142857142857</v>
      </c>
      <c r="O23">
        <f t="shared" si="3"/>
        <v>3.3214285714285716</v>
      </c>
      <c r="P23" s="24">
        <f t="shared" si="4"/>
        <v>42.769230769230774</v>
      </c>
    </row>
    <row r="24" spans="1:16" ht="12.75">
      <c r="A24" s="9" t="s">
        <v>25</v>
      </c>
      <c r="B24" s="2">
        <v>36791</v>
      </c>
      <c r="C24" s="3">
        <v>492</v>
      </c>
      <c r="D24" s="3">
        <v>499.5</v>
      </c>
      <c r="E24" s="3">
        <v>492</v>
      </c>
      <c r="F24" s="3">
        <v>496</v>
      </c>
      <c r="G24" s="3">
        <v>4.25</v>
      </c>
      <c r="H24">
        <v>26383</v>
      </c>
      <c r="I24">
        <v>90526</v>
      </c>
      <c r="J24" s="3">
        <f t="shared" si="2"/>
        <v>492.03125</v>
      </c>
      <c r="K24" s="3">
        <f t="shared" si="5"/>
        <v>490.9375</v>
      </c>
      <c r="L24" s="1">
        <f t="shared" si="0"/>
        <v>4.25</v>
      </c>
      <c r="M24">
        <f t="shared" si="1"/>
        <v>0</v>
      </c>
      <c r="N24">
        <f t="shared" si="3"/>
        <v>2.7857142857142856</v>
      </c>
      <c r="O24">
        <f t="shared" si="3"/>
        <v>3.3214285714285716</v>
      </c>
      <c r="P24" s="24">
        <f t="shared" si="4"/>
        <v>45.61403508771929</v>
      </c>
    </row>
    <row r="25" spans="1:8" ht="12.75">
      <c r="A25" s="9" t="s">
        <v>25</v>
      </c>
      <c r="B25" s="2">
        <v>36794</v>
      </c>
      <c r="C25" s="10"/>
      <c r="D25" s="3"/>
      <c r="E25" s="3"/>
      <c r="F25" s="3"/>
      <c r="G25" s="3"/>
      <c r="H25" s="3"/>
    </row>
    <row r="26" spans="1:8" ht="12.75">
      <c r="A26" s="9" t="s">
        <v>25</v>
      </c>
      <c r="B26" s="2">
        <v>36795</v>
      </c>
      <c r="C26" s="3"/>
      <c r="D26" s="3"/>
      <c r="E26" s="3"/>
      <c r="F26" s="3"/>
      <c r="G26" s="3"/>
      <c r="H26" s="3"/>
    </row>
    <row r="27" spans="1:8" ht="12.75">
      <c r="A27" s="9" t="s">
        <v>25</v>
      </c>
      <c r="B27" s="2">
        <v>36796</v>
      </c>
      <c r="C27" s="3"/>
      <c r="D27" s="3"/>
      <c r="E27" s="3"/>
      <c r="F27" s="3"/>
      <c r="G27" s="3"/>
      <c r="H27" s="3"/>
    </row>
    <row r="28" spans="1:2" ht="12.75">
      <c r="A28" s="9" t="s">
        <v>25</v>
      </c>
      <c r="B28" s="2">
        <v>36797</v>
      </c>
    </row>
    <row r="29" spans="1:2" ht="12.75">
      <c r="A29" s="9" t="s">
        <v>25</v>
      </c>
      <c r="B29" s="2">
        <v>36798</v>
      </c>
    </row>
    <row r="30" spans="1:2" ht="12.75">
      <c r="A30" s="9" t="s">
        <v>25</v>
      </c>
      <c r="B30" s="2">
        <v>36801</v>
      </c>
    </row>
    <row r="31" spans="1:2" ht="12.75">
      <c r="A31" s="9" t="s">
        <v>25</v>
      </c>
      <c r="B31" s="2">
        <v>36802</v>
      </c>
    </row>
    <row r="32" spans="1:2" ht="12.75">
      <c r="A32" s="9" t="s">
        <v>25</v>
      </c>
      <c r="B32" s="2">
        <v>36803</v>
      </c>
    </row>
    <row r="33" spans="1:2" ht="12.75">
      <c r="A33" s="9" t="s">
        <v>25</v>
      </c>
      <c r="B33" s="2">
        <v>36804</v>
      </c>
    </row>
    <row r="34" spans="1:2" ht="12.75">
      <c r="A34" s="9" t="s">
        <v>25</v>
      </c>
      <c r="B34" s="2">
        <v>36805</v>
      </c>
    </row>
    <row r="35" spans="1:2" ht="12.75">
      <c r="A35" s="9" t="s">
        <v>25</v>
      </c>
      <c r="B35" s="2">
        <v>36808</v>
      </c>
    </row>
    <row r="36" spans="1:2" ht="12.75">
      <c r="A36" s="9" t="s">
        <v>25</v>
      </c>
      <c r="B36" s="2">
        <v>36809</v>
      </c>
    </row>
    <row r="37" spans="1:2" ht="12.75">
      <c r="A37" s="9" t="s">
        <v>25</v>
      </c>
      <c r="B37" s="2">
        <v>36810</v>
      </c>
    </row>
    <row r="38" spans="1:2" ht="12.75">
      <c r="A38" s="9" t="s">
        <v>25</v>
      </c>
      <c r="B38" s="2">
        <v>36811</v>
      </c>
    </row>
    <row r="39" spans="1:2" ht="12.75">
      <c r="A39" s="9" t="s">
        <v>25</v>
      </c>
      <c r="B39" s="2">
        <v>36812</v>
      </c>
    </row>
    <row r="40" spans="1:2" ht="12.75">
      <c r="A40" s="9" t="s">
        <v>25</v>
      </c>
      <c r="B40" s="2">
        <v>36815</v>
      </c>
    </row>
    <row r="41" spans="1:2" ht="12.75">
      <c r="A41" s="9" t="s">
        <v>25</v>
      </c>
      <c r="B41" s="2">
        <v>36816</v>
      </c>
    </row>
    <row r="42" spans="1:2" ht="12.75">
      <c r="A42" s="9" t="s">
        <v>25</v>
      </c>
      <c r="B42" s="2">
        <v>36817</v>
      </c>
    </row>
    <row r="43" spans="1:2" ht="12.75">
      <c r="A43" s="9" t="s">
        <v>25</v>
      </c>
      <c r="B43" s="2">
        <v>36818</v>
      </c>
    </row>
    <row r="44" spans="1:2" ht="12.75">
      <c r="A44" s="9" t="s">
        <v>25</v>
      </c>
      <c r="B44" s="2">
        <v>36819</v>
      </c>
    </row>
    <row r="45" spans="1:2" ht="12.75">
      <c r="A45" s="9" t="s">
        <v>25</v>
      </c>
      <c r="B45" s="2">
        <v>36822</v>
      </c>
    </row>
    <row r="46" spans="1:2" ht="12.75">
      <c r="A46" s="9" t="s">
        <v>25</v>
      </c>
      <c r="B46" s="2">
        <v>36823</v>
      </c>
    </row>
    <row r="47" spans="1:2" ht="12.75">
      <c r="A47" s="9" t="s">
        <v>25</v>
      </c>
      <c r="B47" s="2">
        <v>36824</v>
      </c>
    </row>
    <row r="48" spans="1:2" ht="12.75">
      <c r="A48" s="9" t="s">
        <v>25</v>
      </c>
      <c r="B48" s="2">
        <v>36825</v>
      </c>
    </row>
    <row r="49" spans="1:2" ht="12.75">
      <c r="A49" s="9" t="s">
        <v>25</v>
      </c>
      <c r="B49" s="2">
        <v>36826</v>
      </c>
    </row>
    <row r="50" spans="1:2" ht="12.75">
      <c r="A50" s="9" t="s">
        <v>25</v>
      </c>
      <c r="B50" s="2">
        <v>36829</v>
      </c>
    </row>
    <row r="51" spans="1:2" ht="12.75">
      <c r="A51" s="9" t="s">
        <v>25</v>
      </c>
      <c r="B51" s="2">
        <v>36830</v>
      </c>
    </row>
    <row r="52" spans="1:2" ht="12.75">
      <c r="A52" s="9" t="s">
        <v>25</v>
      </c>
      <c r="B52" s="2">
        <v>36831</v>
      </c>
    </row>
    <row r="53" spans="1:2" ht="12.75">
      <c r="A53" s="9" t="s">
        <v>25</v>
      </c>
      <c r="B53" s="2">
        <v>36832</v>
      </c>
    </row>
    <row r="54" spans="1:2" ht="12.75">
      <c r="A54" s="9" t="s">
        <v>25</v>
      </c>
      <c r="B54" s="2">
        <v>36833</v>
      </c>
    </row>
    <row r="55" spans="1:2" ht="12.75">
      <c r="A55" s="9" t="s">
        <v>25</v>
      </c>
      <c r="B55" s="2">
        <v>36836</v>
      </c>
    </row>
    <row r="56" spans="1:2" ht="12.75">
      <c r="A56" s="9" t="s">
        <v>25</v>
      </c>
      <c r="B56" s="2">
        <v>36837</v>
      </c>
    </row>
    <row r="57" spans="1:2" ht="12.75">
      <c r="A57" s="9" t="s">
        <v>25</v>
      </c>
      <c r="B57" s="2">
        <v>36838</v>
      </c>
    </row>
    <row r="58" spans="1:2" ht="12.75">
      <c r="A58" s="9" t="s">
        <v>25</v>
      </c>
      <c r="B58" s="2">
        <v>36839</v>
      </c>
    </row>
    <row r="59" spans="1:2" ht="12.75">
      <c r="A59" s="9" t="s">
        <v>25</v>
      </c>
      <c r="B59" s="2">
        <v>36840</v>
      </c>
    </row>
    <row r="60" spans="1:2" ht="12.75">
      <c r="A60" s="9" t="s">
        <v>25</v>
      </c>
      <c r="B60" s="2">
        <v>36843</v>
      </c>
    </row>
    <row r="61" spans="1:2" ht="12.75">
      <c r="A61" s="9" t="s">
        <v>25</v>
      </c>
      <c r="B61" s="2">
        <v>36844</v>
      </c>
    </row>
    <row r="62" spans="1:2" ht="12.75">
      <c r="A62" s="9" t="s">
        <v>25</v>
      </c>
      <c r="B62" s="2">
        <v>36845</v>
      </c>
    </row>
    <row r="63" spans="1:2" ht="12.75">
      <c r="A63" s="9" t="s">
        <v>25</v>
      </c>
      <c r="B63" s="2">
        <v>36846</v>
      </c>
    </row>
    <row r="64" spans="1:2" ht="12.75">
      <c r="A64" s="9" t="s">
        <v>25</v>
      </c>
      <c r="B64" s="2">
        <v>36847</v>
      </c>
    </row>
    <row r="65" spans="1:2" ht="12.75">
      <c r="A65" s="9" t="s">
        <v>25</v>
      </c>
      <c r="B65" s="2">
        <v>36850</v>
      </c>
    </row>
    <row r="66" spans="1:2" ht="12.75">
      <c r="A66" s="9" t="s">
        <v>25</v>
      </c>
      <c r="B66" s="2">
        <v>36851</v>
      </c>
    </row>
    <row r="67" spans="1:2" ht="12.75">
      <c r="A67" s="9" t="s">
        <v>25</v>
      </c>
      <c r="B67" s="2">
        <v>36852</v>
      </c>
    </row>
    <row r="68" spans="1:2" ht="12.75">
      <c r="A68" s="9" t="s">
        <v>25</v>
      </c>
      <c r="B68" s="2">
        <v>36853</v>
      </c>
    </row>
    <row r="69" spans="1:2" ht="12.75">
      <c r="A69" s="9" t="s">
        <v>25</v>
      </c>
      <c r="B69" s="2">
        <v>36854</v>
      </c>
    </row>
    <row r="70" spans="1:2" ht="12.75">
      <c r="A70" s="9" t="s">
        <v>25</v>
      </c>
      <c r="B70" s="2">
        <v>36857</v>
      </c>
    </row>
    <row r="71" spans="1:2" ht="12.75">
      <c r="A71" s="9" t="s">
        <v>25</v>
      </c>
      <c r="B71" s="2">
        <v>36858</v>
      </c>
    </row>
    <row r="72" spans="1:2" ht="12.75">
      <c r="A72" s="9" t="s">
        <v>25</v>
      </c>
      <c r="B72" s="2">
        <v>36859</v>
      </c>
    </row>
    <row r="73" spans="1:2" ht="12.75">
      <c r="A73" s="9" t="s">
        <v>25</v>
      </c>
      <c r="B73" s="2">
        <v>36860</v>
      </c>
    </row>
    <row r="74" spans="1:2" ht="12.75">
      <c r="A74" s="9" t="s">
        <v>25</v>
      </c>
      <c r="B74" s="2">
        <v>36861</v>
      </c>
    </row>
    <row r="75" spans="1:2" ht="12.75">
      <c r="A75" s="9" t="s">
        <v>25</v>
      </c>
      <c r="B75" s="2">
        <v>36864</v>
      </c>
    </row>
    <row r="76" spans="1:2" ht="12.75">
      <c r="A76" s="9" t="s">
        <v>25</v>
      </c>
      <c r="B76" s="2">
        <v>36865</v>
      </c>
    </row>
    <row r="77" spans="1:2" ht="12.75">
      <c r="A77" s="9" t="s">
        <v>25</v>
      </c>
      <c r="B77" s="2">
        <v>36866</v>
      </c>
    </row>
    <row r="78" spans="1:2" ht="12.75">
      <c r="A78" s="9" t="s">
        <v>25</v>
      </c>
      <c r="B78" s="2">
        <v>36867</v>
      </c>
    </row>
    <row r="79" spans="1:2" ht="12.75">
      <c r="A79" s="9" t="s">
        <v>25</v>
      </c>
      <c r="B79" s="2">
        <v>36868</v>
      </c>
    </row>
    <row r="80" spans="1:2" ht="12.75">
      <c r="A80" s="9" t="s">
        <v>25</v>
      </c>
      <c r="B80" s="2">
        <v>36871</v>
      </c>
    </row>
    <row r="81" spans="1:2" ht="12.75">
      <c r="A81" s="9" t="s">
        <v>25</v>
      </c>
      <c r="B81" s="2">
        <v>36872</v>
      </c>
    </row>
    <row r="82" spans="1:2" ht="12.75">
      <c r="A82" s="9" t="s">
        <v>25</v>
      </c>
      <c r="B82" s="2">
        <v>36873</v>
      </c>
    </row>
    <row r="83" spans="1:2" ht="12.75">
      <c r="A83" s="9" t="s">
        <v>25</v>
      </c>
      <c r="B83" s="2">
        <v>36874</v>
      </c>
    </row>
    <row r="84" spans="1:2" ht="12.75">
      <c r="A84" s="9" t="s">
        <v>25</v>
      </c>
      <c r="B84" s="2">
        <v>36875</v>
      </c>
    </row>
    <row r="85" spans="1:2" ht="12.75">
      <c r="A85" s="9" t="s">
        <v>25</v>
      </c>
      <c r="B85" s="2">
        <v>36878</v>
      </c>
    </row>
    <row r="86" spans="1:2" ht="12.75">
      <c r="A86" s="9" t="s">
        <v>25</v>
      </c>
      <c r="B86" s="2">
        <v>36879</v>
      </c>
    </row>
    <row r="87" spans="1:2" ht="12.75">
      <c r="A87" s="9" t="s">
        <v>25</v>
      </c>
      <c r="B87" s="2">
        <v>36880</v>
      </c>
    </row>
    <row r="88" spans="1:2" ht="12.75">
      <c r="A88" s="9"/>
      <c r="B88" s="2"/>
    </row>
    <row r="89" spans="1:2" ht="12.75">
      <c r="A89" s="9"/>
      <c r="B89" s="2"/>
    </row>
    <row r="90" spans="1:2" ht="12.75">
      <c r="A90" s="9"/>
      <c r="B90" s="2"/>
    </row>
    <row r="91" spans="1:2" ht="12.75">
      <c r="A91" s="9"/>
      <c r="B91" s="2"/>
    </row>
    <row r="92" spans="1:2" ht="12.75">
      <c r="A92" s="9"/>
      <c r="B92" s="2"/>
    </row>
    <row r="93" spans="1:2" ht="12.75">
      <c r="A93" s="9"/>
      <c r="B93" s="2"/>
    </row>
    <row r="94" spans="1:2" ht="12.75">
      <c r="A94" s="9"/>
      <c r="B94" s="2"/>
    </row>
    <row r="95" spans="1:2" ht="12.75">
      <c r="A95" s="9"/>
      <c r="B95" s="2"/>
    </row>
    <row r="96" spans="1:2" ht="12.75">
      <c r="A96" s="9"/>
      <c r="B96" s="2"/>
    </row>
    <row r="97" spans="1:2" ht="12.75">
      <c r="A97" s="9"/>
      <c r="B97" s="2"/>
    </row>
    <row r="98" spans="1:2" ht="12.75">
      <c r="A98" s="9"/>
      <c r="B98" s="2"/>
    </row>
    <row r="99" spans="1:2" ht="12.75">
      <c r="A99" s="9"/>
      <c r="B99" s="2"/>
    </row>
    <row r="100" spans="1:2" ht="12.75">
      <c r="A100" s="9"/>
      <c r="B100" s="2"/>
    </row>
    <row r="101" spans="1:2" ht="12.75">
      <c r="A101" s="9"/>
      <c r="B101" s="2"/>
    </row>
    <row r="102" spans="1:2" ht="12.75">
      <c r="A102" s="9"/>
      <c r="B102" s="2"/>
    </row>
    <row r="103" spans="1:2" ht="12.75">
      <c r="A103" s="9"/>
      <c r="B103" s="2"/>
    </row>
    <row r="104" spans="1:2" ht="12.75">
      <c r="A104" s="9"/>
      <c r="B104" s="2"/>
    </row>
    <row r="105" spans="1:2" ht="12.75">
      <c r="A105" s="9"/>
      <c r="B105" s="2"/>
    </row>
    <row r="106" spans="1:2" ht="12.75">
      <c r="A106" s="9"/>
      <c r="B106" s="2"/>
    </row>
    <row r="107" spans="1:2" ht="12.75">
      <c r="A107" s="9"/>
      <c r="B107" s="2"/>
    </row>
    <row r="108" spans="1:2" ht="12.75">
      <c r="A108" s="9"/>
      <c r="B108" s="2"/>
    </row>
    <row r="109" spans="1:2" ht="12.75">
      <c r="A109" s="9"/>
      <c r="B109" s="2"/>
    </row>
    <row r="110" spans="1:2" ht="12.75">
      <c r="A110" s="9"/>
      <c r="B110" s="2"/>
    </row>
    <row r="111" spans="1:2" ht="12.75">
      <c r="A111" s="9"/>
      <c r="B111" s="2"/>
    </row>
    <row r="112" spans="1:2" ht="12.75">
      <c r="A112" s="9"/>
      <c r="B112" s="2"/>
    </row>
    <row r="113" spans="1:2" ht="12.75">
      <c r="A113" s="9"/>
      <c r="B113" s="2"/>
    </row>
    <row r="114" spans="1:2" ht="12.75">
      <c r="A114" s="9"/>
      <c r="B114" s="2"/>
    </row>
    <row r="115" spans="1:2" ht="12.75">
      <c r="A115" s="9"/>
      <c r="B115" s="2"/>
    </row>
    <row r="116" spans="1:2" ht="12.75">
      <c r="A116" s="9"/>
      <c r="B116" s="2"/>
    </row>
    <row r="117" spans="1:2" ht="12.75">
      <c r="A117" s="9"/>
      <c r="B117" s="2"/>
    </row>
    <row r="118" spans="1:2" ht="12.75">
      <c r="A118" s="9"/>
      <c r="B118" s="2"/>
    </row>
    <row r="119" spans="1:2" ht="12.75">
      <c r="A119" s="9"/>
      <c r="B119" s="2"/>
    </row>
    <row r="120" spans="1:2" ht="12.75">
      <c r="A120" s="9"/>
      <c r="B120" s="2"/>
    </row>
    <row r="121" spans="1:2" ht="12.75">
      <c r="A121" s="9"/>
      <c r="B121" s="2"/>
    </row>
    <row r="122" spans="1:2" ht="12.75">
      <c r="A122" s="9"/>
      <c r="B122" s="2"/>
    </row>
    <row r="123" spans="1:2" ht="12.75">
      <c r="A123" s="9"/>
      <c r="B123" s="2"/>
    </row>
    <row r="124" spans="1:2" ht="12.75">
      <c r="A124" s="9"/>
      <c r="B124" s="2"/>
    </row>
    <row r="125" spans="1:2" ht="12.75">
      <c r="A125" s="9"/>
      <c r="B125" s="2"/>
    </row>
    <row r="126" spans="1:2" ht="12.75">
      <c r="A126" s="9"/>
      <c r="B126" s="2"/>
    </row>
    <row r="127" spans="1:2" ht="12.75">
      <c r="A127" s="9"/>
      <c r="B127" s="2"/>
    </row>
    <row r="128" spans="1:2" ht="12.75">
      <c r="A128" s="9"/>
      <c r="B128" s="2"/>
    </row>
    <row r="129" spans="1:2" ht="12.75">
      <c r="A129" s="9"/>
      <c r="B129" s="2"/>
    </row>
    <row r="130" spans="1:2" ht="12.75">
      <c r="A130" s="9"/>
      <c r="B130" s="2"/>
    </row>
    <row r="131" spans="1:2" ht="12.75">
      <c r="A131" s="9"/>
      <c r="B131" s="2"/>
    </row>
    <row r="132" spans="1:2" ht="12.75">
      <c r="A132" s="9"/>
      <c r="B132" s="2"/>
    </row>
    <row r="133" spans="1:2" ht="12.75">
      <c r="A133" s="9"/>
      <c r="B133" s="2"/>
    </row>
    <row r="134" spans="1:2" ht="12.75">
      <c r="A134" s="9"/>
      <c r="B134" s="2"/>
    </row>
    <row r="135" spans="1:2" ht="12.75">
      <c r="A135" s="9"/>
      <c r="B135" s="2"/>
    </row>
    <row r="136" spans="1:2" ht="12.75">
      <c r="A136" s="9"/>
      <c r="B136" s="2"/>
    </row>
    <row r="137" spans="1:2" ht="12.75">
      <c r="A137" s="9"/>
      <c r="B137" s="2"/>
    </row>
    <row r="138" spans="1:2" ht="12.75">
      <c r="A138" s="9"/>
      <c r="B138" s="2"/>
    </row>
    <row r="139" spans="1:2" ht="12.75">
      <c r="A139" s="9"/>
      <c r="B139" s="2"/>
    </row>
    <row r="140" spans="1:2" ht="12.75">
      <c r="A140" s="9"/>
      <c r="B140" s="2"/>
    </row>
    <row r="141" spans="1:2" ht="12.75">
      <c r="A141" s="9"/>
      <c r="B141" s="2"/>
    </row>
    <row r="142" spans="1:2" ht="12.75">
      <c r="A142" s="9"/>
      <c r="B142" s="2"/>
    </row>
    <row r="143" spans="1:2" ht="12.75">
      <c r="A143" s="9"/>
      <c r="B143" s="2"/>
    </row>
    <row r="144" spans="1:2" ht="12.75">
      <c r="A144" s="9"/>
      <c r="B144" s="2"/>
    </row>
    <row r="145" spans="1:2" ht="12.75">
      <c r="A145" s="9"/>
      <c r="B145" s="2"/>
    </row>
    <row r="146" spans="1:2" ht="12.75">
      <c r="A146" s="9"/>
      <c r="B146" s="2"/>
    </row>
    <row r="147" spans="1:2" ht="12.75">
      <c r="A147" s="9"/>
      <c r="B147" s="2"/>
    </row>
    <row r="148" spans="1:2" ht="12.75">
      <c r="A148" s="9"/>
      <c r="B148" s="2"/>
    </row>
    <row r="149" spans="1:2" ht="12.75">
      <c r="A149" s="9"/>
      <c r="B149" s="2"/>
    </row>
    <row r="150" spans="1:2" ht="12.75">
      <c r="A150" s="9"/>
      <c r="B150" s="2"/>
    </row>
    <row r="151" spans="1:2" ht="12.75">
      <c r="A151" s="9"/>
      <c r="B151" s="2"/>
    </row>
    <row r="152" spans="1:2" ht="12.75">
      <c r="A152" s="9"/>
      <c r="B152" s="2"/>
    </row>
    <row r="153" spans="1:2" ht="12.75">
      <c r="A153" s="9"/>
      <c r="B153" s="2"/>
    </row>
    <row r="154" spans="1:2" ht="12.75">
      <c r="A154" s="9"/>
      <c r="B154" s="2"/>
    </row>
    <row r="155" spans="1:2" ht="12.75">
      <c r="A155" s="9"/>
      <c r="B155" s="2"/>
    </row>
    <row r="156" spans="1:2" ht="12.75">
      <c r="A156" s="9"/>
      <c r="B156" s="2"/>
    </row>
    <row r="157" spans="1:2" ht="12.75">
      <c r="A157" s="9"/>
      <c r="B157" s="2"/>
    </row>
    <row r="158" spans="1:2" ht="12.75">
      <c r="A158" s="9"/>
      <c r="B158" s="2"/>
    </row>
    <row r="159" spans="1:2" ht="12.75">
      <c r="A159" s="9"/>
      <c r="B159" s="2"/>
    </row>
    <row r="160" spans="1:2" ht="12.75">
      <c r="A160" s="9"/>
      <c r="B160" s="2"/>
    </row>
    <row r="161" spans="1:2" ht="12.75">
      <c r="A161" s="9"/>
      <c r="B161" s="2"/>
    </row>
    <row r="162" spans="1:2" ht="12.75">
      <c r="A162" s="9"/>
      <c r="B162" s="2"/>
    </row>
    <row r="163" spans="1:2" ht="12.75">
      <c r="A163" s="9"/>
      <c r="B163" s="2"/>
    </row>
    <row r="164" spans="1:2" ht="12.75">
      <c r="A164" s="9"/>
      <c r="B164" s="2"/>
    </row>
    <row r="165" spans="1:2" ht="12.75">
      <c r="A165" s="9"/>
      <c r="B165" s="2"/>
    </row>
    <row r="166" spans="1:2" ht="12.75">
      <c r="A166" s="9"/>
      <c r="B166" s="2"/>
    </row>
    <row r="167" spans="1:2" ht="12.75">
      <c r="A167" s="9"/>
      <c r="B167" s="2"/>
    </row>
    <row r="168" spans="1:2" ht="12.75">
      <c r="A168" s="9"/>
      <c r="B168" s="2"/>
    </row>
    <row r="169" spans="1:2" ht="12.75">
      <c r="A169" s="9"/>
      <c r="B169" s="2"/>
    </row>
    <row r="170" spans="1:2" ht="12.75">
      <c r="A170" s="9"/>
      <c r="B170" s="2"/>
    </row>
    <row r="171" spans="1:2" ht="12.75">
      <c r="A171" s="9"/>
      <c r="B171" s="2"/>
    </row>
    <row r="172" spans="1:2" ht="12.75">
      <c r="A172" s="9"/>
      <c r="B172" s="2"/>
    </row>
    <row r="173" spans="1:2" ht="12.75">
      <c r="A173" s="9"/>
      <c r="B173" s="2"/>
    </row>
    <row r="174" spans="1:2" ht="12.75">
      <c r="A174" s="9"/>
      <c r="B174" s="2"/>
    </row>
    <row r="175" spans="1:2" ht="12.75">
      <c r="A175" s="9"/>
      <c r="B175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57"/>
  <sheetViews>
    <sheetView zoomScale="75" zoomScaleNormal="75" workbookViewId="0" topLeftCell="A1">
      <selection activeCell="P2" sqref="P2"/>
    </sheetView>
  </sheetViews>
  <sheetFormatPr defaultColWidth="9.140625" defaultRowHeight="12.75"/>
  <cols>
    <col min="2" max="2" width="8.28125" style="0" customWidth="1"/>
    <col min="3" max="3" width="7.421875" style="0" customWidth="1"/>
    <col min="5" max="5" width="7.28125" style="0" customWidth="1"/>
    <col min="6" max="6" width="7.57421875" style="0" customWidth="1"/>
    <col min="12" max="12" width="6.7109375" style="0" customWidth="1"/>
    <col min="13" max="13" width="7.57421875" style="0" customWidth="1"/>
    <col min="14" max="14" width="8.140625" style="0" customWidth="1"/>
    <col min="15" max="15" width="11.421875" style="0" customWidth="1"/>
  </cols>
  <sheetData>
    <row r="2" spans="1:16" ht="12.75">
      <c r="A2" s="21" t="s">
        <v>0</v>
      </c>
      <c r="C2">
        <f>COUNTA(C6:C107)</f>
        <v>18</v>
      </c>
      <c r="P2" s="25"/>
    </row>
    <row r="3" spans="2:16" ht="12.75">
      <c r="B3" t="s">
        <v>43</v>
      </c>
      <c r="J3" s="1" t="s">
        <v>44</v>
      </c>
      <c r="L3" s="1"/>
      <c r="N3" t="s">
        <v>1</v>
      </c>
      <c r="P3" s="23"/>
    </row>
    <row r="4" spans="1:16" ht="12.75">
      <c r="A4" t="s">
        <v>8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14</v>
      </c>
      <c r="H4" s="8" t="s">
        <v>15</v>
      </c>
      <c r="I4" s="8" t="s">
        <v>16</v>
      </c>
      <c r="J4" s="1" t="s">
        <v>17</v>
      </c>
      <c r="K4" t="s">
        <v>18</v>
      </c>
      <c r="L4" s="1" t="s">
        <v>4</v>
      </c>
      <c r="M4" t="s">
        <v>5</v>
      </c>
      <c r="N4" t="s">
        <v>6</v>
      </c>
      <c r="O4" t="s">
        <v>7</v>
      </c>
      <c r="P4" s="23" t="s">
        <v>1</v>
      </c>
    </row>
    <row r="5" spans="1:16" ht="12.75">
      <c r="A5" t="s">
        <v>45</v>
      </c>
      <c r="B5" s="2">
        <v>36766</v>
      </c>
      <c r="C5" s="3">
        <v>66.45</v>
      </c>
      <c r="D5" s="3">
        <v>67.1</v>
      </c>
      <c r="E5" s="3">
        <v>65.85</v>
      </c>
      <c r="F5" s="3">
        <v>66.81</v>
      </c>
      <c r="G5" s="3">
        <v>0.08</v>
      </c>
      <c r="H5">
        <v>7497</v>
      </c>
      <c r="I5">
        <v>43689</v>
      </c>
      <c r="J5" s="1"/>
      <c r="L5" s="1">
        <v>0</v>
      </c>
      <c r="M5">
        <v>0</v>
      </c>
      <c r="P5" s="23"/>
    </row>
    <row r="6" spans="1:16" ht="12.75">
      <c r="A6" t="s">
        <v>45</v>
      </c>
      <c r="B6" s="2">
        <v>36767</v>
      </c>
      <c r="C6" s="3">
        <v>67</v>
      </c>
      <c r="D6" s="3">
        <v>67.31</v>
      </c>
      <c r="E6" s="3">
        <v>66.85</v>
      </c>
      <c r="F6" s="3">
        <v>67.17</v>
      </c>
      <c r="G6" s="3">
        <v>0.36</v>
      </c>
      <c r="H6">
        <v>6828</v>
      </c>
      <c r="I6">
        <v>44187</v>
      </c>
      <c r="J6" s="1"/>
      <c r="L6" s="1">
        <f aca="true" t="shared" si="0" ref="L6:L24">IF(F6&gt;F5,F6-F5,0)</f>
        <v>0.35999999999999943</v>
      </c>
      <c r="M6">
        <f aca="true" t="shared" si="1" ref="M6:M24">IF(F6&lt;F5,F5-F6,0)</f>
        <v>0</v>
      </c>
      <c r="P6" s="23"/>
    </row>
    <row r="7" spans="2:16" ht="12.75">
      <c r="B7" s="2">
        <v>36768</v>
      </c>
      <c r="C7" s="3">
        <v>66.95</v>
      </c>
      <c r="D7" s="3">
        <v>67.1</v>
      </c>
      <c r="E7" s="3">
        <v>66.48</v>
      </c>
      <c r="F7" s="3">
        <v>66.63</v>
      </c>
      <c r="G7" s="3">
        <v>-0.54</v>
      </c>
      <c r="H7">
        <v>5187</v>
      </c>
      <c r="I7">
        <v>44209</v>
      </c>
      <c r="J7" s="1"/>
      <c r="L7" s="1">
        <f t="shared" si="0"/>
        <v>0</v>
      </c>
      <c r="M7">
        <f t="shared" si="1"/>
        <v>0.5400000000000063</v>
      </c>
      <c r="P7" s="23"/>
    </row>
    <row r="8" spans="2:16" ht="12.75">
      <c r="B8" s="2">
        <v>36769</v>
      </c>
      <c r="C8" s="3">
        <v>66.31</v>
      </c>
      <c r="D8" s="3">
        <v>66.6</v>
      </c>
      <c r="E8" s="3">
        <v>65.3</v>
      </c>
      <c r="F8" s="3">
        <v>65.35</v>
      </c>
      <c r="G8" s="3">
        <v>-1.28</v>
      </c>
      <c r="H8">
        <v>4834</v>
      </c>
      <c r="I8">
        <v>44695</v>
      </c>
      <c r="J8" s="1"/>
      <c r="L8" s="1">
        <f t="shared" si="0"/>
        <v>0</v>
      </c>
      <c r="M8">
        <f t="shared" si="1"/>
        <v>1.2800000000000011</v>
      </c>
      <c r="P8" s="23"/>
    </row>
    <row r="9" spans="2:16" ht="12.75">
      <c r="B9" s="2">
        <v>36770</v>
      </c>
      <c r="C9" s="3">
        <v>65.5</v>
      </c>
      <c r="D9" s="3">
        <v>65.65</v>
      </c>
      <c r="E9" s="3">
        <v>64.55</v>
      </c>
      <c r="F9" s="3">
        <v>65.56</v>
      </c>
      <c r="G9" s="3">
        <v>0.21</v>
      </c>
      <c r="H9">
        <v>7089</v>
      </c>
      <c r="I9">
        <v>45476</v>
      </c>
      <c r="J9" s="1"/>
      <c r="L9" s="1">
        <f t="shared" si="0"/>
        <v>0.21000000000000796</v>
      </c>
      <c r="M9">
        <f t="shared" si="1"/>
        <v>0</v>
      </c>
      <c r="P9" s="23"/>
    </row>
    <row r="10" spans="2:16" ht="12.75">
      <c r="B10" s="2">
        <v>36773</v>
      </c>
      <c r="C10" s="3">
        <v>65.5</v>
      </c>
      <c r="D10" s="3">
        <v>65.65</v>
      </c>
      <c r="E10" s="3">
        <v>64.55</v>
      </c>
      <c r="F10" s="3">
        <v>65.56</v>
      </c>
      <c r="G10" s="3">
        <v>0.21</v>
      </c>
      <c r="H10">
        <v>7089</v>
      </c>
      <c r="I10">
        <v>45476</v>
      </c>
      <c r="J10" s="1"/>
      <c r="L10" s="1">
        <f t="shared" si="0"/>
        <v>0</v>
      </c>
      <c r="M10">
        <f t="shared" si="1"/>
        <v>0</v>
      </c>
      <c r="P10" s="23"/>
    </row>
    <row r="11" spans="2:16" ht="12.75">
      <c r="B11" s="2">
        <v>36774</v>
      </c>
      <c r="C11" s="3">
        <v>65.9</v>
      </c>
      <c r="D11" s="3">
        <v>66.61</v>
      </c>
      <c r="E11" s="3">
        <v>65.7</v>
      </c>
      <c r="F11" s="3">
        <v>66.48</v>
      </c>
      <c r="G11" s="3">
        <v>0.92</v>
      </c>
      <c r="H11">
        <v>6512</v>
      </c>
      <c r="I11">
        <v>45573</v>
      </c>
      <c r="J11" s="1"/>
      <c r="L11" s="1">
        <f t="shared" si="0"/>
        <v>0.9200000000000017</v>
      </c>
      <c r="M11">
        <f t="shared" si="1"/>
        <v>0</v>
      </c>
      <c r="P11" s="23"/>
    </row>
    <row r="12" spans="2:16" ht="12.75">
      <c r="B12" s="2">
        <v>36775</v>
      </c>
      <c r="C12" s="3">
        <v>66.7</v>
      </c>
      <c r="D12" s="3">
        <v>67.05</v>
      </c>
      <c r="E12" s="3">
        <v>65.99</v>
      </c>
      <c r="F12" s="3">
        <v>66.28</v>
      </c>
      <c r="G12" s="3">
        <v>-0.2</v>
      </c>
      <c r="H12">
        <v>5108</v>
      </c>
      <c r="I12">
        <v>45490</v>
      </c>
      <c r="J12" s="1"/>
      <c r="L12" s="1">
        <f t="shared" si="0"/>
        <v>0</v>
      </c>
      <c r="M12">
        <f t="shared" si="1"/>
        <v>0.20000000000000284</v>
      </c>
      <c r="P12" s="23"/>
    </row>
    <row r="13" spans="2:16" ht="12.75">
      <c r="B13" s="2">
        <v>36776</v>
      </c>
      <c r="C13" s="3">
        <v>66</v>
      </c>
      <c r="D13" s="3">
        <v>66.28</v>
      </c>
      <c r="E13" s="3">
        <v>65.65</v>
      </c>
      <c r="F13" s="3">
        <v>65.94</v>
      </c>
      <c r="G13" s="3">
        <v>-0.34</v>
      </c>
      <c r="H13">
        <v>5164</v>
      </c>
      <c r="I13">
        <v>45605</v>
      </c>
      <c r="J13" s="22">
        <f aca="true" t="shared" si="2" ref="J13:J25">AVERAGE(F5:F12)</f>
        <v>66.23</v>
      </c>
      <c r="L13" s="1">
        <f t="shared" si="0"/>
        <v>0</v>
      </c>
      <c r="M13">
        <f t="shared" si="1"/>
        <v>0.3400000000000034</v>
      </c>
      <c r="P13" s="23"/>
    </row>
    <row r="14" spans="2:16" ht="12.75">
      <c r="B14" s="2">
        <v>36777</v>
      </c>
      <c r="C14" s="3">
        <v>65.95</v>
      </c>
      <c r="D14" s="3">
        <v>66.6</v>
      </c>
      <c r="E14" s="3">
        <v>65.7</v>
      </c>
      <c r="F14" s="3">
        <v>66.47</v>
      </c>
      <c r="G14" s="3">
        <v>0.53</v>
      </c>
      <c r="H14">
        <v>4291</v>
      </c>
      <c r="I14">
        <v>45910</v>
      </c>
      <c r="J14" s="22">
        <f t="shared" si="2"/>
        <v>66.12125</v>
      </c>
      <c r="L14" s="1">
        <f t="shared" si="0"/>
        <v>0.5300000000000011</v>
      </c>
      <c r="M14">
        <f t="shared" si="1"/>
        <v>0</v>
      </c>
      <c r="P14" s="23"/>
    </row>
    <row r="15" spans="2:16" ht="13.5">
      <c r="B15" s="2">
        <v>36780</v>
      </c>
      <c r="C15" s="3">
        <v>66.35</v>
      </c>
      <c r="D15" s="3">
        <v>66.85</v>
      </c>
      <c r="E15" s="3">
        <v>66.05</v>
      </c>
      <c r="F15" s="3">
        <v>66.48</v>
      </c>
      <c r="G15" s="3">
        <v>0.01</v>
      </c>
      <c r="H15">
        <v>3459</v>
      </c>
      <c r="I15">
        <v>46106</v>
      </c>
      <c r="J15" s="22">
        <f t="shared" si="2"/>
        <v>66.03375</v>
      </c>
      <c r="L15" s="1">
        <f t="shared" si="0"/>
        <v>0.010000000000005116</v>
      </c>
      <c r="M15">
        <f t="shared" si="1"/>
        <v>0</v>
      </c>
      <c r="N15" s="4" t="s">
        <v>20</v>
      </c>
      <c r="P15" s="23"/>
    </row>
    <row r="16" spans="2:16" ht="13.5">
      <c r="B16" s="2">
        <v>36781</v>
      </c>
      <c r="C16" s="3">
        <v>65.8</v>
      </c>
      <c r="D16" s="3">
        <v>65.8</v>
      </c>
      <c r="E16" s="3">
        <v>64.65</v>
      </c>
      <c r="F16" s="3">
        <v>64.86</v>
      </c>
      <c r="G16" s="3">
        <v>-1.62</v>
      </c>
      <c r="H16">
        <v>4204</v>
      </c>
      <c r="I16">
        <v>45962</v>
      </c>
      <c r="J16" s="22">
        <f t="shared" si="2"/>
        <v>66.015</v>
      </c>
      <c r="L16" s="1">
        <f t="shared" si="0"/>
        <v>0</v>
      </c>
      <c r="M16">
        <f t="shared" si="1"/>
        <v>1.6200000000000045</v>
      </c>
      <c r="N16" s="4" t="s">
        <v>21</v>
      </c>
      <c r="P16" s="23"/>
    </row>
    <row r="17" spans="2:16" ht="13.5">
      <c r="B17" s="2">
        <v>36782</v>
      </c>
      <c r="C17" s="3">
        <v>64.8</v>
      </c>
      <c r="D17" s="3">
        <v>64.85</v>
      </c>
      <c r="E17" s="3">
        <v>63.81</v>
      </c>
      <c r="F17" s="3">
        <v>63.97</v>
      </c>
      <c r="G17" s="3">
        <v>-0.89</v>
      </c>
      <c r="H17">
        <v>10145</v>
      </c>
      <c r="I17">
        <v>46224</v>
      </c>
      <c r="J17" s="22">
        <f t="shared" si="2"/>
        <v>65.95375</v>
      </c>
      <c r="L17" s="1">
        <f t="shared" si="0"/>
        <v>0</v>
      </c>
      <c r="M17">
        <f t="shared" si="1"/>
        <v>0.8900000000000006</v>
      </c>
      <c r="N17" s="4" t="s">
        <v>22</v>
      </c>
      <c r="P17" s="23"/>
    </row>
    <row r="18" spans="2:16" ht="12.75">
      <c r="B18" s="2">
        <v>36783</v>
      </c>
      <c r="C18" s="3">
        <v>63.8</v>
      </c>
      <c r="D18" s="3">
        <v>64.55</v>
      </c>
      <c r="E18" s="3">
        <v>63.42</v>
      </c>
      <c r="F18" s="3">
        <v>64.48</v>
      </c>
      <c r="G18" s="3">
        <v>0.51</v>
      </c>
      <c r="H18">
        <v>10591</v>
      </c>
      <c r="I18">
        <v>44720</v>
      </c>
      <c r="J18" s="22">
        <f t="shared" si="2"/>
        <v>65.75500000000001</v>
      </c>
      <c r="K18" s="3">
        <f aca="true" t="shared" si="3" ref="K18:K25">AVERAGE(F15:F18)</f>
        <v>64.9475</v>
      </c>
      <c r="L18" s="1">
        <f t="shared" si="0"/>
        <v>0.5100000000000051</v>
      </c>
      <c r="M18">
        <f t="shared" si="1"/>
        <v>0</v>
      </c>
      <c r="N18">
        <f aca="true" t="shared" si="4" ref="N18:O24">AVERAGEA(L5:L18)</f>
        <v>0.18142857142857288</v>
      </c>
      <c r="O18">
        <f t="shared" si="4"/>
        <v>0.3478571428571442</v>
      </c>
      <c r="P18" s="24">
        <f aca="true" t="shared" si="5" ref="P18:P24">N18/(N18+O18)*100</f>
        <v>34.27800269905543</v>
      </c>
    </row>
    <row r="19" spans="2:16" ht="12.75">
      <c r="B19" s="2">
        <v>36784</v>
      </c>
      <c r="C19" s="3">
        <v>64.5</v>
      </c>
      <c r="D19" s="3">
        <v>65.5</v>
      </c>
      <c r="E19" s="3">
        <v>63.87</v>
      </c>
      <c r="F19" s="3">
        <v>64.45</v>
      </c>
      <c r="G19" s="3">
        <v>-0.03</v>
      </c>
      <c r="H19">
        <v>7142</v>
      </c>
      <c r="I19">
        <v>44207</v>
      </c>
      <c r="J19" s="22">
        <f t="shared" si="2"/>
        <v>65.62</v>
      </c>
      <c r="K19" s="3">
        <f t="shared" si="3"/>
        <v>64.44</v>
      </c>
      <c r="L19" s="1">
        <f t="shared" si="0"/>
        <v>0</v>
      </c>
      <c r="M19">
        <f t="shared" si="1"/>
        <v>0.030000000000001137</v>
      </c>
      <c r="N19">
        <f t="shared" si="4"/>
        <v>0.18142857142857288</v>
      </c>
      <c r="O19">
        <f t="shared" si="4"/>
        <v>0.3500000000000014</v>
      </c>
      <c r="P19" s="24">
        <f t="shared" si="5"/>
        <v>34.13978494623665</v>
      </c>
    </row>
    <row r="20" spans="2:16" ht="12.75">
      <c r="B20" s="2">
        <v>36787</v>
      </c>
      <c r="C20" s="3">
        <v>64</v>
      </c>
      <c r="D20" s="3">
        <v>64.12</v>
      </c>
      <c r="E20" s="3">
        <v>63.05</v>
      </c>
      <c r="F20" s="3">
        <v>63.18</v>
      </c>
      <c r="G20" s="3">
        <v>-1.27</v>
      </c>
      <c r="H20">
        <v>9089</v>
      </c>
      <c r="I20">
        <v>44325</v>
      </c>
      <c r="J20" s="22">
        <f t="shared" si="2"/>
        <v>65.36625000000001</v>
      </c>
      <c r="K20" s="3">
        <f t="shared" si="3"/>
        <v>64.02</v>
      </c>
      <c r="L20" s="1">
        <f t="shared" si="0"/>
        <v>0</v>
      </c>
      <c r="M20">
        <f t="shared" si="1"/>
        <v>1.2700000000000031</v>
      </c>
      <c r="N20">
        <f t="shared" si="4"/>
        <v>0.15571428571428722</v>
      </c>
      <c r="O20">
        <f t="shared" si="4"/>
        <v>0.44071428571428733</v>
      </c>
      <c r="P20" s="24">
        <f t="shared" si="5"/>
        <v>26.107784431137844</v>
      </c>
    </row>
    <row r="21" spans="2:16" ht="12.75">
      <c r="B21" s="2">
        <v>36788</v>
      </c>
      <c r="C21" s="3">
        <v>64</v>
      </c>
      <c r="D21" s="3">
        <v>64.12</v>
      </c>
      <c r="E21" s="3">
        <v>63.05</v>
      </c>
      <c r="F21" s="3">
        <v>63.18</v>
      </c>
      <c r="G21" s="3">
        <v>-1.27</v>
      </c>
      <c r="H21">
        <v>9089</v>
      </c>
      <c r="I21">
        <v>44325</v>
      </c>
      <c r="J21" s="22">
        <f t="shared" si="2"/>
        <v>64.97875</v>
      </c>
      <c r="K21" s="3">
        <f t="shared" si="3"/>
        <v>63.822500000000005</v>
      </c>
      <c r="L21" s="1">
        <f t="shared" si="0"/>
        <v>0</v>
      </c>
      <c r="M21">
        <f t="shared" si="1"/>
        <v>0</v>
      </c>
      <c r="N21">
        <f t="shared" si="4"/>
        <v>0.15571428571428722</v>
      </c>
      <c r="O21">
        <f t="shared" si="4"/>
        <v>0.40214285714285836</v>
      </c>
      <c r="P21" s="24">
        <f t="shared" si="5"/>
        <v>27.912932138284386</v>
      </c>
    </row>
    <row r="22" spans="2:16" ht="12.75">
      <c r="B22" s="2">
        <v>36789</v>
      </c>
      <c r="C22" s="3">
        <v>62.9</v>
      </c>
      <c r="D22" s="3">
        <v>63.8</v>
      </c>
      <c r="E22" s="3">
        <v>62.9</v>
      </c>
      <c r="F22" s="3">
        <v>63.15</v>
      </c>
      <c r="G22" s="3">
        <v>0.02</v>
      </c>
      <c r="H22">
        <v>4681</v>
      </c>
      <c r="I22">
        <v>43334</v>
      </c>
      <c r="J22" s="22">
        <f t="shared" si="2"/>
        <v>64.63374999999999</v>
      </c>
      <c r="K22" s="3">
        <f t="shared" si="3"/>
        <v>63.49</v>
      </c>
      <c r="L22" s="1">
        <f t="shared" si="0"/>
        <v>0</v>
      </c>
      <c r="M22">
        <f t="shared" si="1"/>
        <v>0.030000000000001137</v>
      </c>
      <c r="N22">
        <f t="shared" si="4"/>
        <v>0.15571428571428722</v>
      </c>
      <c r="O22">
        <f t="shared" si="4"/>
        <v>0.31285714285714405</v>
      </c>
      <c r="P22" s="24">
        <f t="shared" si="5"/>
        <v>33.2317073170733</v>
      </c>
    </row>
    <row r="23" spans="2:16" ht="12.75">
      <c r="B23" s="2">
        <v>36790</v>
      </c>
      <c r="C23" s="3">
        <v>63.25</v>
      </c>
      <c r="D23" s="3">
        <v>64.05</v>
      </c>
      <c r="E23" s="3">
        <v>63</v>
      </c>
      <c r="F23" s="3">
        <v>64</v>
      </c>
      <c r="G23" s="3">
        <v>0.85</v>
      </c>
      <c r="H23">
        <v>4899</v>
      </c>
      <c r="I23">
        <v>43136</v>
      </c>
      <c r="J23" s="22">
        <f t="shared" si="2"/>
        <v>64.21875</v>
      </c>
      <c r="K23" s="3">
        <f t="shared" si="3"/>
        <v>63.3775</v>
      </c>
      <c r="L23" s="1">
        <f t="shared" si="0"/>
        <v>0.8500000000000014</v>
      </c>
      <c r="M23">
        <f t="shared" si="1"/>
        <v>0</v>
      </c>
      <c r="N23">
        <f t="shared" si="4"/>
        <v>0.20142857142857246</v>
      </c>
      <c r="O23">
        <f t="shared" si="4"/>
        <v>0.31285714285714405</v>
      </c>
      <c r="P23" s="24">
        <f t="shared" si="5"/>
        <v>39.1666666666667</v>
      </c>
    </row>
    <row r="24" spans="2:16" ht="12.75">
      <c r="B24" s="2">
        <v>36791</v>
      </c>
      <c r="C24" s="3"/>
      <c r="D24" s="3"/>
      <c r="E24" s="3"/>
      <c r="F24" s="3"/>
      <c r="G24" s="3"/>
      <c r="J24" s="22">
        <f t="shared" si="2"/>
        <v>63.90875</v>
      </c>
      <c r="K24" s="3">
        <f t="shared" si="3"/>
        <v>63.44333333333333</v>
      </c>
      <c r="L24" s="1">
        <f t="shared" si="0"/>
        <v>0</v>
      </c>
      <c r="M24">
        <f t="shared" si="1"/>
        <v>64</v>
      </c>
      <c r="N24">
        <f t="shared" si="4"/>
        <v>0.20142857142857246</v>
      </c>
      <c r="O24">
        <f t="shared" si="4"/>
        <v>4.884285714285716</v>
      </c>
      <c r="P24" s="24">
        <f t="shared" si="5"/>
        <v>3.9606741573033886</v>
      </c>
    </row>
    <row r="25" spans="2:16" ht="12.75">
      <c r="B25" s="2">
        <v>36794</v>
      </c>
      <c r="C25" s="3"/>
      <c r="D25" s="3"/>
      <c r="E25" s="3"/>
      <c r="F25" s="3"/>
      <c r="G25" s="3"/>
      <c r="J25" s="22">
        <f t="shared" si="2"/>
        <v>63.77285714285714</v>
      </c>
      <c r="K25" s="3">
        <f t="shared" si="3"/>
        <v>63.575</v>
      </c>
      <c r="L25" s="1">
        <f>IF(F25&gt;F24,F25-F24,0)</f>
        <v>0</v>
      </c>
      <c r="M25">
        <f>IF(F25&lt;F24,F24-F25,0)</f>
        <v>0</v>
      </c>
      <c r="N25">
        <f>AVERAGEA(L12:L25)</f>
        <v>0.13571428571428662</v>
      </c>
      <c r="O25">
        <f>AVERAGEA(M12:M25)</f>
        <v>4.884285714285716</v>
      </c>
      <c r="P25" s="6">
        <f>N25/(N25+O25)*100</f>
        <v>2.7034718269778195</v>
      </c>
    </row>
    <row r="26" spans="2:16" ht="12.75">
      <c r="B26" s="2">
        <v>36795</v>
      </c>
      <c r="C26" s="3"/>
      <c r="D26" s="3"/>
      <c r="E26" s="3"/>
      <c r="F26" s="3"/>
      <c r="G26" s="3"/>
      <c r="J26" s="22"/>
      <c r="K26" s="3"/>
      <c r="L26" s="1"/>
      <c r="P26" s="6"/>
    </row>
    <row r="27" spans="2:16" ht="12.75">
      <c r="B27" s="2">
        <v>36796</v>
      </c>
      <c r="C27" s="3"/>
      <c r="D27" s="3"/>
      <c r="E27" s="3"/>
      <c r="F27" s="3"/>
      <c r="G27" s="3"/>
      <c r="J27" s="22"/>
      <c r="K27" s="3"/>
      <c r="L27" s="1"/>
      <c r="P27" s="6"/>
    </row>
    <row r="28" spans="2:16" ht="12.75">
      <c r="B28" s="2">
        <v>36797</v>
      </c>
      <c r="C28" s="3"/>
      <c r="D28" s="3"/>
      <c r="E28" s="3"/>
      <c r="F28" s="3"/>
      <c r="G28" s="3"/>
      <c r="J28" s="22"/>
      <c r="K28" s="3"/>
      <c r="L28" s="1"/>
      <c r="P28" s="6"/>
    </row>
    <row r="29" spans="2:16" ht="12.75">
      <c r="B29" s="2">
        <v>36798</v>
      </c>
      <c r="C29" s="3"/>
      <c r="D29" s="3"/>
      <c r="E29" s="3"/>
      <c r="F29" s="3"/>
      <c r="G29" s="3"/>
      <c r="J29" s="22"/>
      <c r="K29" s="3"/>
      <c r="L29" s="1"/>
      <c r="P29" s="6"/>
    </row>
    <row r="30" spans="2:16" ht="12.75">
      <c r="B30" s="2">
        <v>36801</v>
      </c>
      <c r="C30" s="3"/>
      <c r="D30" s="3"/>
      <c r="E30" s="3"/>
      <c r="F30" s="3"/>
      <c r="G30" s="3"/>
      <c r="J30" s="22"/>
      <c r="K30" s="3"/>
      <c r="L30" s="1"/>
      <c r="P30" s="6"/>
    </row>
    <row r="31" spans="2:16" ht="12.75">
      <c r="B31" s="2">
        <v>36802</v>
      </c>
      <c r="C31" s="3"/>
      <c r="D31" s="3"/>
      <c r="E31" s="3"/>
      <c r="F31" s="3"/>
      <c r="G31" s="3"/>
      <c r="J31" s="22"/>
      <c r="K31" s="3"/>
      <c r="L31" s="1"/>
      <c r="P31" s="6"/>
    </row>
    <row r="32" spans="2:16" ht="12.75">
      <c r="B32" s="2">
        <v>36803</v>
      </c>
      <c r="C32" s="3"/>
      <c r="D32" s="3"/>
      <c r="E32" s="3"/>
      <c r="F32" s="3"/>
      <c r="G32" s="3"/>
      <c r="J32" s="22"/>
      <c r="K32" s="3"/>
      <c r="L32" s="1"/>
      <c r="P32" s="6"/>
    </row>
    <row r="33" spans="2:16" ht="12.75">
      <c r="B33" s="2">
        <v>36804</v>
      </c>
      <c r="C33" s="3"/>
      <c r="D33" s="3"/>
      <c r="E33" s="3"/>
      <c r="F33" s="3"/>
      <c r="G33" s="3"/>
      <c r="J33" s="22"/>
      <c r="K33" s="3"/>
      <c r="L33" s="1"/>
      <c r="P33" s="6"/>
    </row>
    <row r="34" spans="2:16" ht="12.75">
      <c r="B34" s="2">
        <v>36805</v>
      </c>
      <c r="C34" s="3"/>
      <c r="D34" s="3"/>
      <c r="E34" s="3"/>
      <c r="F34" s="3"/>
      <c r="G34" s="3"/>
      <c r="J34" s="22"/>
      <c r="K34" s="3"/>
      <c r="L34" s="1"/>
      <c r="P34" s="6"/>
    </row>
    <row r="35" spans="2:16" ht="12.75">
      <c r="B35" s="2">
        <v>36808</v>
      </c>
      <c r="C35" s="3"/>
      <c r="D35" s="3"/>
      <c r="E35" s="3"/>
      <c r="F35" s="3"/>
      <c r="G35" s="3"/>
      <c r="J35" s="22"/>
      <c r="K35" s="3"/>
      <c r="L35" s="1"/>
      <c r="P35" s="6"/>
    </row>
    <row r="36" spans="2:16" ht="12.75">
      <c r="B36" s="2">
        <v>36809</v>
      </c>
      <c r="C36" s="3"/>
      <c r="D36" s="3"/>
      <c r="E36" s="3"/>
      <c r="F36" s="3"/>
      <c r="G36" s="3"/>
      <c r="J36" s="22"/>
      <c r="K36" s="3"/>
      <c r="L36" s="1"/>
      <c r="P36" s="6"/>
    </row>
    <row r="37" spans="2:16" ht="12.75">
      <c r="B37" s="2">
        <v>36810</v>
      </c>
      <c r="C37" s="3"/>
      <c r="D37" s="3"/>
      <c r="E37" s="3"/>
      <c r="F37" s="3"/>
      <c r="G37" s="3"/>
      <c r="J37" s="22"/>
      <c r="K37" s="3"/>
      <c r="L37" s="1"/>
      <c r="P37" s="6"/>
    </row>
    <row r="38" spans="2:16" ht="12.75">
      <c r="B38" s="2">
        <v>36811</v>
      </c>
      <c r="C38" s="3"/>
      <c r="D38" s="3"/>
      <c r="E38" s="3"/>
      <c r="F38" s="3"/>
      <c r="G38" s="3"/>
      <c r="J38" s="22"/>
      <c r="K38" s="3"/>
      <c r="L38" s="1"/>
      <c r="P38" s="6"/>
    </row>
    <row r="39" spans="2:16" ht="12.75">
      <c r="B39" s="2">
        <v>36812</v>
      </c>
      <c r="C39" s="3"/>
      <c r="D39" s="3"/>
      <c r="E39" s="3"/>
      <c r="F39" s="3"/>
      <c r="G39" s="3"/>
      <c r="J39" s="22"/>
      <c r="K39" s="3"/>
      <c r="L39" s="1"/>
      <c r="P39" s="6"/>
    </row>
    <row r="40" spans="2:16" ht="12.75">
      <c r="B40" s="2">
        <v>36815</v>
      </c>
      <c r="C40" s="3"/>
      <c r="D40" s="3"/>
      <c r="E40" s="3"/>
      <c r="F40" s="3"/>
      <c r="G40" s="3"/>
      <c r="J40" s="22"/>
      <c r="K40" s="3"/>
      <c r="L40" s="1"/>
      <c r="P40" s="6"/>
    </row>
    <row r="41" spans="2:16" ht="12.75">
      <c r="B41" s="2">
        <v>36816</v>
      </c>
      <c r="C41" s="3"/>
      <c r="D41" s="3"/>
      <c r="E41" s="3"/>
      <c r="F41" s="3"/>
      <c r="G41" s="3"/>
      <c r="J41" s="22"/>
      <c r="K41" s="3"/>
      <c r="L41" s="1"/>
      <c r="P41" s="6"/>
    </row>
    <row r="42" spans="2:16" ht="12.75">
      <c r="B42" s="2">
        <v>36817</v>
      </c>
      <c r="C42" s="3"/>
      <c r="D42" s="3"/>
      <c r="E42" s="3"/>
      <c r="F42" s="3"/>
      <c r="G42" s="3"/>
      <c r="J42" s="22"/>
      <c r="K42" s="3"/>
      <c r="L42" s="1"/>
      <c r="P42" s="6"/>
    </row>
    <row r="43" spans="2:16" ht="12.75">
      <c r="B43" s="2">
        <v>36818</v>
      </c>
      <c r="C43" s="3"/>
      <c r="D43" s="3"/>
      <c r="E43" s="3"/>
      <c r="F43" s="3"/>
      <c r="G43" s="3"/>
      <c r="J43" s="22"/>
      <c r="K43" s="3"/>
      <c r="L43" s="1"/>
      <c r="P43" s="6"/>
    </row>
    <row r="44" spans="2:16" ht="12.75">
      <c r="B44" s="2">
        <v>36819</v>
      </c>
      <c r="C44" s="3"/>
      <c r="D44" s="3"/>
      <c r="E44" s="3"/>
      <c r="F44" s="3"/>
      <c r="G44" s="3"/>
      <c r="J44" s="22"/>
      <c r="K44" s="3"/>
      <c r="L44" s="1"/>
      <c r="P44" s="6"/>
    </row>
    <row r="45" spans="2:16" ht="12.75">
      <c r="B45" s="2">
        <v>36822</v>
      </c>
      <c r="C45" s="3"/>
      <c r="D45" s="3"/>
      <c r="E45" s="3"/>
      <c r="F45" s="3"/>
      <c r="G45" s="3"/>
      <c r="J45" s="22"/>
      <c r="K45" s="3"/>
      <c r="L45" s="1"/>
      <c r="P45" s="6"/>
    </row>
    <row r="46" spans="2:16" ht="12.75">
      <c r="B46" s="2">
        <v>36823</v>
      </c>
      <c r="C46" s="3"/>
      <c r="D46" s="3"/>
      <c r="E46" s="3"/>
      <c r="F46" s="3"/>
      <c r="G46" s="3"/>
      <c r="J46" s="22"/>
      <c r="K46" s="3"/>
      <c r="L46" s="1"/>
      <c r="P46" s="6"/>
    </row>
    <row r="47" spans="2:12" ht="12.75">
      <c r="B47" s="2"/>
      <c r="C47" s="3"/>
      <c r="D47" s="3"/>
      <c r="E47" s="3"/>
      <c r="F47" s="3"/>
      <c r="G47" s="3"/>
      <c r="J47" s="1"/>
      <c r="L47" s="1"/>
    </row>
    <row r="48" spans="2:12" ht="12.75">
      <c r="B48" s="2"/>
      <c r="C48" s="3"/>
      <c r="D48" s="3"/>
      <c r="E48" s="3"/>
      <c r="F48" s="3"/>
      <c r="G48" s="3"/>
      <c r="J48" s="1"/>
      <c r="L48" s="1"/>
    </row>
    <row r="49" spans="2:12" ht="12.75">
      <c r="B49" s="2"/>
      <c r="C49" s="3"/>
      <c r="D49" s="3"/>
      <c r="E49" s="3"/>
      <c r="F49" s="3"/>
      <c r="G49" s="3"/>
      <c r="J49" s="1"/>
      <c r="L49" s="1"/>
    </row>
    <row r="50" spans="2:12" ht="12.75">
      <c r="B50" s="2"/>
      <c r="C50" s="3"/>
      <c r="D50" s="3"/>
      <c r="E50" s="3"/>
      <c r="F50" s="3"/>
      <c r="G50" s="3"/>
      <c r="J50" s="1"/>
      <c r="L50" s="1"/>
    </row>
    <row r="51" spans="2:12" ht="12.75">
      <c r="B51" s="2"/>
      <c r="C51" s="3"/>
      <c r="D51" s="3"/>
      <c r="E51" s="3"/>
      <c r="F51" s="3"/>
      <c r="G51" s="3"/>
      <c r="J51" s="1"/>
      <c r="L51" s="1"/>
    </row>
    <row r="52" spans="2:12" ht="12.75">
      <c r="B52" s="2"/>
      <c r="C52" s="3"/>
      <c r="D52" s="3"/>
      <c r="E52" s="3"/>
      <c r="F52" s="3"/>
      <c r="G52" s="3"/>
      <c r="J52" s="1"/>
      <c r="L52" s="1"/>
    </row>
    <row r="53" spans="2:12" ht="12.75">
      <c r="B53" s="2"/>
      <c r="C53" s="3"/>
      <c r="D53" s="3"/>
      <c r="E53" s="3"/>
      <c r="F53" s="3"/>
      <c r="G53" s="3"/>
      <c r="J53" s="1"/>
      <c r="L53" s="1"/>
    </row>
    <row r="54" spans="2:12" ht="12.75">
      <c r="B54" s="2"/>
      <c r="C54" s="3"/>
      <c r="D54" s="3"/>
      <c r="E54" s="3"/>
      <c r="F54" s="3"/>
      <c r="G54" s="3"/>
      <c r="J54" s="1"/>
      <c r="L54" s="1"/>
    </row>
    <row r="55" spans="2:12" ht="12.75">
      <c r="B55" s="2"/>
      <c r="C55" s="3"/>
      <c r="D55" s="3"/>
      <c r="E55" s="3"/>
      <c r="F55" s="3"/>
      <c r="G55" s="3"/>
      <c r="J55" s="1"/>
      <c r="L55" s="1"/>
    </row>
    <row r="56" spans="2:12" ht="12.75">
      <c r="B56" s="2"/>
      <c r="C56" s="3"/>
      <c r="D56" s="3"/>
      <c r="E56" s="3"/>
      <c r="F56" s="3"/>
      <c r="G56" s="3"/>
      <c r="J56" s="1"/>
      <c r="L56" s="1"/>
    </row>
    <row r="57" spans="2:12" ht="12.75">
      <c r="B57" s="2"/>
      <c r="C57" s="3"/>
      <c r="D57" s="3"/>
      <c r="E57" s="3"/>
      <c r="F57" s="3"/>
      <c r="G57" s="3"/>
      <c r="J57" s="1"/>
      <c r="L57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3" max="3" width="8.140625" style="0" customWidth="1"/>
  </cols>
  <sheetData>
    <row r="1" spans="1:10" ht="12.75">
      <c r="A1" s="11"/>
      <c r="C1" s="12"/>
      <c r="D1" s="13"/>
      <c r="E1" s="13" t="s">
        <v>26</v>
      </c>
      <c r="F1" s="13"/>
      <c r="G1" s="13"/>
      <c r="H1" s="13"/>
      <c r="I1" s="13"/>
      <c r="J1" s="13"/>
    </row>
    <row r="2" spans="1:10" ht="12.75">
      <c r="A2" s="14"/>
      <c r="C2" s="15" t="s">
        <v>27</v>
      </c>
      <c r="D2" s="16" t="s">
        <v>28</v>
      </c>
      <c r="E2" s="16" t="s">
        <v>29</v>
      </c>
      <c r="F2" s="16" t="s">
        <v>30</v>
      </c>
      <c r="G2" s="16" t="s">
        <v>31</v>
      </c>
      <c r="H2" s="16" t="s">
        <v>32</v>
      </c>
      <c r="I2" s="16" t="s">
        <v>33</v>
      </c>
      <c r="J2" s="16" t="s">
        <v>34</v>
      </c>
    </row>
    <row r="3" spans="1:10" ht="12.75">
      <c r="A3" s="14"/>
      <c r="C3" s="15" t="s">
        <v>35</v>
      </c>
      <c r="D3" s="16" t="s">
        <v>36</v>
      </c>
      <c r="E3" s="16" t="s">
        <v>37</v>
      </c>
      <c r="F3" s="16" t="s">
        <v>38</v>
      </c>
      <c r="G3" s="16" t="s">
        <v>39</v>
      </c>
      <c r="H3" s="16" t="s">
        <v>40</v>
      </c>
      <c r="I3" s="16" t="s">
        <v>41</v>
      </c>
      <c r="J3" s="16" t="s">
        <v>42</v>
      </c>
    </row>
    <row r="4" spans="1:10" ht="12.75">
      <c r="A4" s="17"/>
      <c r="B4" s="18">
        <v>36766</v>
      </c>
      <c r="C4" s="19">
        <v>154.5</v>
      </c>
      <c r="D4" s="20">
        <v>457</v>
      </c>
      <c r="E4" s="20">
        <v>98.25</v>
      </c>
      <c r="F4" s="20">
        <v>66</v>
      </c>
      <c r="G4" s="20">
        <v>45.5</v>
      </c>
      <c r="H4" s="20">
        <v>56</v>
      </c>
      <c r="I4" s="20">
        <v>287</v>
      </c>
      <c r="J4" s="20">
        <v>59.34</v>
      </c>
    </row>
    <row r="5" spans="2:10" ht="12.75">
      <c r="B5" s="14">
        <v>36767</v>
      </c>
      <c r="C5" s="12">
        <v>159</v>
      </c>
      <c r="D5" s="13">
        <v>473.5</v>
      </c>
      <c r="E5" s="13">
        <v>97.5</v>
      </c>
      <c r="F5" s="13">
        <v>66</v>
      </c>
      <c r="G5" s="13">
        <v>43</v>
      </c>
      <c r="H5" s="13">
        <v>53</v>
      </c>
      <c r="I5" s="13">
        <v>291.5</v>
      </c>
      <c r="J5" s="13">
        <v>59.7</v>
      </c>
    </row>
    <row r="6" spans="2:10" ht="12.75">
      <c r="B6" s="14">
        <v>36768</v>
      </c>
      <c r="C6" s="12">
        <v>155.5</v>
      </c>
      <c r="D6" s="13">
        <v>468</v>
      </c>
      <c r="E6" s="13">
        <v>97.5</v>
      </c>
      <c r="F6" s="13">
        <v>66</v>
      </c>
      <c r="G6" s="13">
        <v>41.5</v>
      </c>
      <c r="H6" s="13">
        <v>51</v>
      </c>
      <c r="I6" s="13">
        <v>287.25</v>
      </c>
      <c r="J6" s="13">
        <v>59.25</v>
      </c>
    </row>
    <row r="7" spans="2:10" ht="12.75">
      <c r="B7" s="14">
        <v>36769</v>
      </c>
      <c r="C7" s="12">
        <v>159</v>
      </c>
      <c r="D7" s="13">
        <v>479</v>
      </c>
      <c r="E7" s="13">
        <v>97.5</v>
      </c>
      <c r="F7" s="13">
        <v>66</v>
      </c>
      <c r="G7" s="13">
        <v>41.5</v>
      </c>
      <c r="H7" s="13">
        <v>52.5</v>
      </c>
      <c r="I7" s="13">
        <v>292.75</v>
      </c>
      <c r="J7" s="13">
        <v>57.87</v>
      </c>
    </row>
    <row r="8" spans="2:10" ht="12.75">
      <c r="B8" s="14">
        <v>36770</v>
      </c>
      <c r="C8" s="12">
        <v>156.5</v>
      </c>
      <c r="D8" s="13">
        <v>477</v>
      </c>
      <c r="E8" s="13">
        <v>97.5</v>
      </c>
      <c r="F8" s="13">
        <v>64</v>
      </c>
      <c r="G8" s="13">
        <v>41.08</v>
      </c>
      <c r="H8" s="13">
        <v>57</v>
      </c>
      <c r="I8" s="13">
        <v>297.25</v>
      </c>
      <c r="J8" s="13">
        <v>57.99</v>
      </c>
    </row>
    <row r="9" spans="2:10" ht="12.75">
      <c r="B9" s="14">
        <v>36773</v>
      </c>
      <c r="C9" s="12"/>
      <c r="D9" s="13"/>
      <c r="E9" s="13"/>
      <c r="F9" s="13"/>
      <c r="G9" s="13"/>
      <c r="H9" s="13"/>
      <c r="I9" s="13"/>
      <c r="J9" s="13"/>
    </row>
    <row r="10" spans="2:10" ht="12.75">
      <c r="B10" s="14">
        <v>36774</v>
      </c>
      <c r="C10" s="12">
        <v>159</v>
      </c>
      <c r="D10" s="13">
        <v>486</v>
      </c>
      <c r="E10" s="13">
        <v>98</v>
      </c>
      <c r="F10" s="13">
        <v>64</v>
      </c>
      <c r="G10" s="13">
        <v>41.39</v>
      </c>
      <c r="H10" s="13">
        <v>64</v>
      </c>
      <c r="I10" s="13">
        <v>299.75</v>
      </c>
      <c r="J10" s="13">
        <v>59.04</v>
      </c>
    </row>
    <row r="11" spans="2:10" ht="12.75">
      <c r="B11" s="14">
        <v>36775</v>
      </c>
      <c r="C11" s="12">
        <v>156</v>
      </c>
      <c r="D11" s="13">
        <v>469.5</v>
      </c>
      <c r="E11" s="13">
        <v>98</v>
      </c>
      <c r="F11" s="13">
        <v>64</v>
      </c>
      <c r="G11" s="13">
        <v>41.77</v>
      </c>
      <c r="H11" s="13">
        <v>64</v>
      </c>
      <c r="I11" s="13">
        <v>296.25</v>
      </c>
      <c r="J11" s="13">
        <v>58.86</v>
      </c>
    </row>
    <row r="12" spans="2:10" ht="12.75">
      <c r="B12" s="14">
        <v>36776</v>
      </c>
      <c r="C12" s="12">
        <v>155.5</v>
      </c>
      <c r="D12" s="13">
        <v>463.5</v>
      </c>
      <c r="E12" s="13">
        <v>98</v>
      </c>
      <c r="F12" s="13">
        <v>64</v>
      </c>
      <c r="G12" s="13">
        <v>42.59</v>
      </c>
      <c r="H12" s="13">
        <v>65</v>
      </c>
      <c r="I12" s="13">
        <v>297.75</v>
      </c>
      <c r="J12" s="13">
        <v>58.64</v>
      </c>
    </row>
    <row r="13" spans="2:10" ht="12.75">
      <c r="B13" s="14">
        <v>36777</v>
      </c>
      <c r="C13" s="12">
        <v>158.5</v>
      </c>
      <c r="D13" s="13">
        <v>479</v>
      </c>
      <c r="E13" s="13">
        <v>98</v>
      </c>
      <c r="F13" s="13">
        <v>64</v>
      </c>
      <c r="G13" s="13">
        <v>42.84</v>
      </c>
      <c r="H13" s="13">
        <v>67</v>
      </c>
      <c r="I13" s="13">
        <v>301.5</v>
      </c>
      <c r="J13" s="13">
        <v>62.22</v>
      </c>
    </row>
    <row r="14" spans="2:10" ht="12.75">
      <c r="B14" s="14">
        <v>36780</v>
      </c>
      <c r="C14" s="12">
        <v>160.5</v>
      </c>
      <c r="D14" s="13">
        <v>480.5</v>
      </c>
      <c r="E14" s="13">
        <v>93.25</v>
      </c>
      <c r="F14" s="13">
        <v>64</v>
      </c>
      <c r="G14" s="13">
        <v>41.86</v>
      </c>
      <c r="H14" s="13">
        <v>67</v>
      </c>
      <c r="I14" s="13">
        <v>304.5</v>
      </c>
      <c r="J14" s="13">
        <v>62.1</v>
      </c>
    </row>
    <row r="15" spans="2:10" ht="12.75">
      <c r="B15" s="14">
        <v>36781</v>
      </c>
      <c r="C15" s="12">
        <v>160.5</v>
      </c>
      <c r="D15" s="13">
        <v>479.5</v>
      </c>
      <c r="E15" s="13">
        <v>93.25</v>
      </c>
      <c r="F15" s="13">
        <v>64</v>
      </c>
      <c r="G15" s="13">
        <v>41.82</v>
      </c>
      <c r="H15" s="13">
        <v>67</v>
      </c>
      <c r="I15" s="13">
        <v>302.25</v>
      </c>
      <c r="J15" s="13">
        <v>60.68</v>
      </c>
    </row>
    <row r="16" spans="2:10" ht="12.75">
      <c r="B16" s="14">
        <v>36782</v>
      </c>
      <c r="C16" s="12">
        <v>158</v>
      </c>
      <c r="D16" s="13">
        <v>470.5</v>
      </c>
      <c r="E16" s="13">
        <v>93.25</v>
      </c>
      <c r="F16" s="13">
        <v>64</v>
      </c>
      <c r="G16" s="13">
        <v>42.5</v>
      </c>
      <c r="H16" s="13">
        <v>62</v>
      </c>
      <c r="I16" s="13">
        <v>300.25</v>
      </c>
      <c r="J16" s="13">
        <v>59.97</v>
      </c>
    </row>
    <row r="17" spans="2:10" ht="12.75">
      <c r="B17" s="14">
        <v>36783</v>
      </c>
      <c r="C17" s="12">
        <v>156.5</v>
      </c>
      <c r="D17" s="13">
        <v>461.5</v>
      </c>
      <c r="E17" s="13">
        <v>93.25</v>
      </c>
      <c r="F17" s="13">
        <v>65</v>
      </c>
      <c r="G17" s="13">
        <v>43.82</v>
      </c>
      <c r="H17" s="13">
        <v>58</v>
      </c>
      <c r="I17" s="13">
        <v>297.5</v>
      </c>
      <c r="J17" s="13">
        <v>60.45</v>
      </c>
    </row>
    <row r="18" spans="2:10" ht="12.75">
      <c r="B18" s="14">
        <v>36784</v>
      </c>
      <c r="C18" s="12">
        <v>154</v>
      </c>
      <c r="D18" s="13">
        <v>452</v>
      </c>
      <c r="E18" s="13">
        <v>93.25</v>
      </c>
      <c r="F18" s="13">
        <v>65</v>
      </c>
      <c r="G18" s="13">
        <v>44.21</v>
      </c>
      <c r="H18" s="13">
        <v>56</v>
      </c>
      <c r="I18" s="13">
        <v>295.75</v>
      </c>
      <c r="J18" s="13">
        <v>60.66</v>
      </c>
    </row>
    <row r="19" spans="2:10" ht="12.75">
      <c r="B19" s="14">
        <v>36787</v>
      </c>
      <c r="C19" s="12">
        <v>154</v>
      </c>
      <c r="D19" s="13">
        <v>453.5</v>
      </c>
      <c r="E19" s="13">
        <v>90.62</v>
      </c>
      <c r="F19" s="13">
        <v>65</v>
      </c>
      <c r="G19" s="13">
        <v>44.13</v>
      </c>
      <c r="H19" s="13">
        <v>56</v>
      </c>
      <c r="I19" s="13">
        <v>302.25</v>
      </c>
      <c r="J19" s="13">
        <v>60.68</v>
      </c>
    </row>
    <row r="20" spans="2:10" ht="12.75">
      <c r="B20" s="14">
        <v>36788</v>
      </c>
      <c r="C20" s="12">
        <v>151</v>
      </c>
      <c r="D20" s="13">
        <v>449</v>
      </c>
      <c r="E20" s="13">
        <v>91.88</v>
      </c>
      <c r="F20" s="13">
        <v>65</v>
      </c>
      <c r="G20" s="13">
        <v>44.38</v>
      </c>
      <c r="H20" s="13">
        <v>48.5</v>
      </c>
      <c r="I20" s="13">
        <v>298</v>
      </c>
      <c r="J20" s="13">
        <v>60.63</v>
      </c>
    </row>
    <row r="21" spans="2:10" ht="12.75">
      <c r="B21" s="14">
        <v>36789</v>
      </c>
      <c r="C21" s="12">
        <v>152</v>
      </c>
      <c r="D21" s="13">
        <v>453.5</v>
      </c>
      <c r="E21" s="13">
        <v>91.88</v>
      </c>
      <c r="F21" s="13">
        <v>65</v>
      </c>
      <c r="G21" s="13">
        <v>44.45</v>
      </c>
      <c r="H21" s="13">
        <v>51.625</v>
      </c>
      <c r="I21" s="13">
        <v>298.75</v>
      </c>
      <c r="J21" s="13">
        <v>60.65</v>
      </c>
    </row>
    <row r="22" spans="2:10" ht="12.75">
      <c r="B22" s="14">
        <v>36790</v>
      </c>
      <c r="C22" s="12">
        <v>156</v>
      </c>
      <c r="D22" s="13">
        <v>462</v>
      </c>
      <c r="E22" s="13">
        <v>91.88</v>
      </c>
      <c r="F22" s="13">
        <v>65</v>
      </c>
      <c r="G22" s="13">
        <v>44.24</v>
      </c>
      <c r="H22" s="13">
        <v>56.5</v>
      </c>
      <c r="I22" s="13">
        <v>298.25</v>
      </c>
      <c r="J22" s="13">
        <v>61.48</v>
      </c>
    </row>
    <row r="23" spans="2:10" ht="12.75">
      <c r="B23" s="14">
        <v>36791</v>
      </c>
      <c r="C23" s="12">
        <v>160.5</v>
      </c>
      <c r="D23" s="13">
        <v>467</v>
      </c>
      <c r="E23" s="13">
        <v>91.88</v>
      </c>
      <c r="F23" s="13">
        <v>66</v>
      </c>
      <c r="G23" s="13">
        <v>43.5</v>
      </c>
      <c r="H23" s="13">
        <v>56.6</v>
      </c>
      <c r="I23" s="13">
        <v>300</v>
      </c>
      <c r="J23" s="13">
        <v>61.04</v>
      </c>
    </row>
    <row r="24" spans="2:3" ht="12.75">
      <c r="B24" s="14">
        <v>36794</v>
      </c>
      <c r="C24" s="1"/>
    </row>
    <row r="25" spans="2:3" ht="12.75">
      <c r="B25" s="14">
        <v>36795</v>
      </c>
      <c r="C25" s="1"/>
    </row>
    <row r="26" spans="2:3" ht="12.75">
      <c r="B26" s="14">
        <v>36796</v>
      </c>
      <c r="C26" s="1"/>
    </row>
    <row r="27" spans="2:3" ht="12.75">
      <c r="B27" s="14">
        <v>36797</v>
      </c>
      <c r="C27" s="1"/>
    </row>
    <row r="28" spans="2:3" ht="12.75">
      <c r="B28" s="14">
        <v>36798</v>
      </c>
      <c r="C28" s="1"/>
    </row>
    <row r="29" spans="2:3" ht="12.75">
      <c r="B29" s="14">
        <v>36801</v>
      </c>
      <c r="C29" s="1"/>
    </row>
    <row r="30" spans="2:3" ht="12.75">
      <c r="B30" s="14">
        <v>36802</v>
      </c>
      <c r="C30" s="1"/>
    </row>
    <row r="31" spans="2:3" ht="12.75">
      <c r="B31" s="14">
        <v>36803</v>
      </c>
      <c r="C31" s="1"/>
    </row>
    <row r="32" spans="2:3" ht="12.75">
      <c r="B32" s="14">
        <v>36804</v>
      </c>
      <c r="C32" s="1"/>
    </row>
    <row r="33" spans="2:3" ht="12.75">
      <c r="B33" s="14">
        <v>36805</v>
      </c>
      <c r="C33" s="1"/>
    </row>
    <row r="34" spans="2:3" ht="12.75">
      <c r="B34" s="14">
        <v>36808</v>
      </c>
      <c r="C34" s="1"/>
    </row>
    <row r="35" spans="2:3" ht="12.75">
      <c r="B35" s="14">
        <v>36809</v>
      </c>
      <c r="C35" s="1"/>
    </row>
    <row r="36" spans="2:3" ht="12.75">
      <c r="B36" s="14">
        <v>36810</v>
      </c>
      <c r="C36" s="1"/>
    </row>
    <row r="37" spans="2:3" ht="12.75">
      <c r="B37" s="14">
        <v>36811</v>
      </c>
      <c r="C37" s="1"/>
    </row>
    <row r="38" spans="2:3" ht="12.75">
      <c r="B38" s="14">
        <v>36812</v>
      </c>
      <c r="C38" s="1"/>
    </row>
    <row r="39" spans="2:3" ht="12.75">
      <c r="B39" s="14">
        <v>36815</v>
      </c>
      <c r="C39" s="1"/>
    </row>
    <row r="40" spans="2:3" ht="12.75">
      <c r="B40" s="14">
        <v>36816</v>
      </c>
      <c r="C40" s="1"/>
    </row>
    <row r="41" spans="2:3" ht="12.75">
      <c r="B41" s="14">
        <v>36817</v>
      </c>
      <c r="C41" s="1"/>
    </row>
    <row r="42" spans="2:3" ht="12.75">
      <c r="B42" s="14">
        <v>36818</v>
      </c>
      <c r="C42" s="1"/>
    </row>
    <row r="43" spans="2:3" ht="12.75">
      <c r="B43" s="14">
        <v>36819</v>
      </c>
      <c r="C43" s="1"/>
    </row>
    <row r="44" spans="2:3" ht="12.75">
      <c r="B44" s="14">
        <v>36822</v>
      </c>
      <c r="C44" s="1"/>
    </row>
    <row r="45" spans="2:3" ht="12.75">
      <c r="B45" s="14">
        <v>36823</v>
      </c>
      <c r="C45" s="1"/>
    </row>
    <row r="46" spans="2:3" ht="12.75">
      <c r="B46" s="14">
        <v>36824</v>
      </c>
      <c r="C46" s="1"/>
    </row>
    <row r="47" spans="2:3" ht="12.75">
      <c r="B47" s="14">
        <v>36825</v>
      </c>
      <c r="C47" s="1"/>
    </row>
    <row r="48" spans="2:3" ht="12.75">
      <c r="B48" s="14">
        <v>36826</v>
      </c>
      <c r="C48" s="1"/>
    </row>
    <row r="49" spans="2:3" ht="12.75">
      <c r="B49" s="14">
        <v>36829</v>
      </c>
      <c r="C49" s="1"/>
    </row>
    <row r="50" spans="2:3" ht="12.75">
      <c r="B50" s="14">
        <v>36830</v>
      </c>
      <c r="C50" s="1"/>
    </row>
    <row r="51" spans="2:3" ht="12.75">
      <c r="B51" s="14">
        <v>36831</v>
      </c>
      <c r="C51" s="1"/>
    </row>
    <row r="52" spans="2:3" ht="12.75">
      <c r="B52" s="14">
        <v>36832</v>
      </c>
      <c r="C52" s="1"/>
    </row>
    <row r="53" spans="2:3" ht="12.75">
      <c r="B53" s="14">
        <v>36833</v>
      </c>
      <c r="C53" s="1"/>
    </row>
    <row r="54" spans="2:3" ht="12.75">
      <c r="B54" s="14">
        <v>36836</v>
      </c>
      <c r="C54" s="1"/>
    </row>
    <row r="55" spans="2:3" ht="12.75">
      <c r="B55" s="14">
        <v>36837</v>
      </c>
      <c r="C55" s="1"/>
    </row>
    <row r="56" spans="2:3" ht="12.75">
      <c r="B56" s="14">
        <v>36838</v>
      </c>
      <c r="C56" s="1"/>
    </row>
    <row r="57" spans="2:3" ht="12.75">
      <c r="B57" s="14">
        <v>36839</v>
      </c>
      <c r="C57" s="1"/>
    </row>
    <row r="58" spans="2:3" ht="12.75">
      <c r="B58" s="14">
        <v>36840</v>
      </c>
      <c r="C58" s="1"/>
    </row>
    <row r="59" spans="2:3" ht="12.75">
      <c r="B59" s="14">
        <v>36843</v>
      </c>
      <c r="C59" s="1"/>
    </row>
    <row r="60" spans="2:3" ht="12.75">
      <c r="B60" s="14">
        <v>36844</v>
      </c>
      <c r="C60" s="1"/>
    </row>
    <row r="61" spans="2:3" ht="12.75">
      <c r="B61" s="14">
        <v>36845</v>
      </c>
      <c r="C61" s="1"/>
    </row>
    <row r="62" spans="2:3" ht="12.75">
      <c r="B62" s="14">
        <v>36846</v>
      </c>
      <c r="C62" s="1"/>
    </row>
    <row r="63" spans="2:3" ht="12.75">
      <c r="B63" s="14">
        <v>36847</v>
      </c>
      <c r="C63" s="1"/>
    </row>
    <row r="64" spans="2:3" ht="12.75">
      <c r="B64" s="14">
        <v>36850</v>
      </c>
      <c r="C64" s="1"/>
    </row>
    <row r="65" spans="2:3" ht="12.75">
      <c r="B65" s="14">
        <v>36851</v>
      </c>
      <c r="C65" s="1"/>
    </row>
    <row r="66" spans="2:3" ht="12.75">
      <c r="B66" s="14">
        <v>36852</v>
      </c>
      <c r="C66" s="1"/>
    </row>
    <row r="67" spans="2:3" ht="12.75">
      <c r="B67" s="14">
        <v>36853</v>
      </c>
      <c r="C67" s="1"/>
    </row>
    <row r="68" spans="2:3" ht="12.75">
      <c r="B68" s="14">
        <v>36854</v>
      </c>
      <c r="C68" s="1"/>
    </row>
    <row r="69" spans="2:3" ht="12.75">
      <c r="B69" s="14">
        <v>36857</v>
      </c>
      <c r="C69" s="1"/>
    </row>
    <row r="70" spans="2:3" ht="12.75">
      <c r="B70" s="14">
        <v>36858</v>
      </c>
      <c r="C70" s="1"/>
    </row>
    <row r="71" spans="2:3" ht="12.75">
      <c r="B71" s="14">
        <v>36859</v>
      </c>
      <c r="C71" s="1"/>
    </row>
    <row r="72" spans="2:3" ht="12.75">
      <c r="B72" s="14">
        <v>36860</v>
      </c>
      <c r="C72" s="1"/>
    </row>
    <row r="73" spans="2:3" ht="12.75">
      <c r="B73" s="14">
        <v>36861</v>
      </c>
      <c r="C73" s="1"/>
    </row>
    <row r="74" spans="2:3" ht="12.75">
      <c r="B74" s="14">
        <v>36864</v>
      </c>
      <c r="C74" s="1"/>
    </row>
    <row r="75" spans="2:3" ht="12.75">
      <c r="B75" s="14">
        <v>36865</v>
      </c>
      <c r="C75" s="1"/>
    </row>
    <row r="76" spans="2:3" ht="12.75">
      <c r="B76" s="14">
        <v>36866</v>
      </c>
      <c r="C76" s="1"/>
    </row>
    <row r="77" spans="2:3" ht="12.75">
      <c r="B77" s="14">
        <v>36867</v>
      </c>
      <c r="C77" s="1"/>
    </row>
    <row r="78" spans="2:3" ht="12.75">
      <c r="B78" s="14">
        <v>36868</v>
      </c>
      <c r="C78" s="1"/>
    </row>
    <row r="79" spans="2:3" ht="12.75">
      <c r="B79" s="14">
        <v>36871</v>
      </c>
      <c r="C79" s="1"/>
    </row>
    <row r="80" spans="2:3" ht="12.75">
      <c r="B80" s="14">
        <v>36872</v>
      </c>
      <c r="C80" s="1"/>
    </row>
    <row r="81" spans="2:3" ht="12.75">
      <c r="B81" s="14">
        <v>36873</v>
      </c>
      <c r="C81" s="1"/>
    </row>
    <row r="82" spans="2:3" ht="12.75">
      <c r="B82" s="14">
        <v>36874</v>
      </c>
      <c r="C82" s="1"/>
    </row>
    <row r="83" spans="2:3" ht="12.75">
      <c r="B83" s="14">
        <v>36875</v>
      </c>
      <c r="C83" s="1"/>
    </row>
    <row r="84" spans="2:3" ht="12.75">
      <c r="B84" s="14">
        <v>36878</v>
      </c>
      <c r="C84" s="1"/>
    </row>
    <row r="85" spans="2:3" ht="12.75">
      <c r="B85" s="14">
        <v>36879</v>
      </c>
      <c r="C85" s="1"/>
    </row>
    <row r="86" spans="2:3" ht="12.75">
      <c r="B86" s="14">
        <v>36880</v>
      </c>
      <c r="C86" s="1"/>
    </row>
    <row r="87" spans="2:3" ht="12.75">
      <c r="B87" s="14"/>
      <c r="C87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Cothern</dc:creator>
  <cp:keywords/>
  <dc:description/>
  <cp:lastModifiedBy>James Cothern</cp:lastModifiedBy>
  <cp:lastPrinted>2000-10-24T21:31:53Z</cp:lastPrinted>
  <dcterms:created xsi:type="dcterms:W3CDTF">2000-10-24T18:47:13Z</dcterms:created>
  <dcterms:modified xsi:type="dcterms:W3CDTF">2001-09-28T15:17:56Z</dcterms:modified>
  <cp:category/>
  <cp:version/>
  <cp:contentType/>
  <cp:contentStatus/>
</cp:coreProperties>
</file>